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01D2717B-622D-4865-BAE9-E2FD251EB20A}" xr6:coauthVersionLast="47" xr6:coauthVersionMax="47" xr10:uidLastSave="{00000000-0000-0000-0000-000000000000}"/>
  <bookViews>
    <workbookView xWindow="28680" yWindow="-120" windowWidth="29040" windowHeight="15720" xr2:uid="{02F0356D-46DE-4C69-B3F3-0D769CE39E88}"/>
  </bookViews>
  <sheets>
    <sheet name="AnnualSchedule" sheetId="1" r:id="rId1"/>
  </sheets>
  <externalReferences>
    <externalReference r:id="rId2"/>
    <externalReference r:id="rId3"/>
  </externalReferences>
  <definedNames>
    <definedName name="_xlnm._FilterDatabase" localSheetId="0" hidden="1">AnnualSchedule!$A$1:$BQ$78</definedName>
    <definedName name="COMM_4001">[1]CourseList!$E$2</definedName>
    <definedName name="COMM_4002">[1]CourseList!$E$3</definedName>
    <definedName name="COMM_4006">[1]CourseList!$E$4</definedName>
    <definedName name="COMM_4010">[1]CourseList!$E$5</definedName>
    <definedName name="COMM_4016">[1]CourseList!$E$6</definedName>
    <definedName name="COMM_4020">[1]CourseList!$E$7</definedName>
    <definedName name="COMM_4030">[1]CourseList!$E$8</definedName>
    <definedName name="COMM_4032">[1]CourseList!$E$9</definedName>
    <definedName name="COMM_4035">[1]CourseList!$E$10</definedName>
    <definedName name="COMM_4045">[1]CourseList!$E$11</definedName>
    <definedName name="COMM_4050">[1]CourseList!$E$12</definedName>
    <definedName name="COMM_4140">[1]CourseList!$E$15</definedName>
    <definedName name="COMM_4144">[1]CourseList!$E$16</definedName>
    <definedName name="COMM_4145">[1]CourseList!$E$17</definedName>
    <definedName name="COMM_4146">[1]CourseList!$E$18</definedName>
    <definedName name="COMM_4150">[1]CourseList!$E$19</definedName>
    <definedName name="COMM_4154">[1]CourseList!$E$20</definedName>
    <definedName name="COMM_4155">[1]CourseList!$E$21</definedName>
    <definedName name="COMM_4200">[1]CourseList!$E$22</definedName>
    <definedName name="COMM_4203">[1]CourseList!$E$23</definedName>
    <definedName name="COMM_4206">[1]CourseList!$E$24</definedName>
    <definedName name="COMM_4220">[1]CourseList!$E$26</definedName>
    <definedName name="COMM_4222">[1]CourseList!$E$28</definedName>
    <definedName name="COMM_4226">[1]CourseList!$E$31</definedName>
    <definedName name="COMM_4235">[1]CourseList!$E$33</definedName>
    <definedName name="COMM_4270">[1]CourseList!$E$34</definedName>
    <definedName name="COMM_4301">[1]CourseList!$E$35</definedName>
    <definedName name="COMM_4306">[1]CourseList!$E$36</definedName>
    <definedName name="COMM_4307">[1]CourseList!$E$37</definedName>
    <definedName name="COMM_4308">[1]CourseList!$E$38</definedName>
    <definedName name="COMM_4309">[1]CourseList!$E$39</definedName>
    <definedName name="COMM_4318">[1]CourseList!$E$40</definedName>
    <definedName name="COMM_4319">[1]CourseList!$E$41</definedName>
    <definedName name="COMM_4320">[1]CourseList!$E$42</definedName>
    <definedName name="COMM_4321">[1]CourseList!$E$43</definedName>
    <definedName name="COMM_4323">[1]CourseList!$E$44</definedName>
    <definedName name="COMM_4324">[1]CourseList!$E$45</definedName>
    <definedName name="COMM_4325">[1]CourseList!$E$46</definedName>
    <definedName name="COMM_4326">[1]CourseList!$E$47</definedName>
    <definedName name="COMM_4327">[1]CourseList!$E$48</definedName>
    <definedName name="COMM_4510">[1]CourseList!$E$49</definedName>
    <definedName name="COMM_4515">[1]CourseList!$E$50</definedName>
    <definedName name="COMM_4701">[1]CourseList!$E$51</definedName>
    <definedName name="COMM_4900">[1]CourseList!$E$52</definedName>
    <definedName name="COMM_4901">[1]CourseList!$E$53</definedName>
    <definedName name="COMM_4902">[1]CourseList!$E$54</definedName>
    <definedName name="COMM_4904">[1]CourseList!$E$55</definedName>
    <definedName name="COMM_4905">[1]CourseList!$E$56</definedName>
    <definedName name="COMM_4920">[1]CourseList!$E$57</definedName>
    <definedName name="COMM_4980">[1]CourseList!$E$58</definedName>
    <definedName name="COMM_4985">[1]CourseList!$E$59</definedName>
    <definedName name="COMM_4991">[1]CourseList!$E$60</definedName>
    <definedName name="COMM_4992">[1]CourseList!$E$61</definedName>
    <definedName name="COMM_ADR_5" localSheetId="0">[1]CourseList!#REF!</definedName>
    <definedName name="COMM_ADR_5">[1]CourseList!#REF!</definedName>
    <definedName name="COMM_ADR_CERT_6" localSheetId="0">[1]CourseList!#REF!</definedName>
    <definedName name="COMM_ADR_CERT_6">[1]CourseList!#REF!</definedName>
    <definedName name="COMM_ADR_ELECTIVES_6" localSheetId="0">[1]CourseList!#REF!</definedName>
    <definedName name="COMM_ADR_ELECTIVES_6">[1]CourseList!#REF!</definedName>
    <definedName name="COMM_FOUNDATIONS_COURSES_10" localSheetId="0">[1]CourseList!#REF!</definedName>
    <definedName name="COMM_FOUNDATIONS_COURSES_10">[1]CourseList!#REF!</definedName>
    <definedName name="COMM_NMIM_5" localSheetId="0">[1]CourseList!#REF!</definedName>
    <definedName name="COMM_NMIM_5">[1]CourseList!#REF!</definedName>
    <definedName name="COMM_NMIM_ELECTIVES_9" localSheetId="0">[1]CourseList!#REF!</definedName>
    <definedName name="COMM_NMIM_ELECTIVES_9">[1]CourseList!#REF!</definedName>
    <definedName name="COMM_ODTL_7" localSheetId="0">[1]CourseList!#REF!</definedName>
    <definedName name="COMM_ODTL_7">[1]CourseList!#REF!</definedName>
    <definedName name="COMM_ODTL_CERT_11" localSheetId="0">[1]CourseList!#REF!</definedName>
    <definedName name="COMM_ODTL_CERT_11">[1]CourseList!#REF!</definedName>
    <definedName name="COMM_ODTL_ELECTIVES_11" localSheetId="0">[1]CourseList!#REF!</definedName>
    <definedName name="COMM_ODTL_ELECTIVES_11">[1]CourseList!#REF!</definedName>
    <definedName name="COMM_ORGCOMM_5" localSheetId="0">[1]CourseList!#REF!</definedName>
    <definedName name="COMM_ORGCOMM_5">[1]CourseList!#REF!</definedName>
    <definedName name="COMM_ORGCOMM_CERT_10" localSheetId="0">[1]CourseList!#REF!</definedName>
    <definedName name="COMM_ORGCOMM_CERT_10">[1]CourseList!#REF!</definedName>
    <definedName name="COMM_ORGCOMM_ELECTIVES_10" localSheetId="0">[1]CourseList!#REF!</definedName>
    <definedName name="COMM_ORGCOMM_ELECTIVES_10">[1]CourseList!#REF!</definedName>
    <definedName name="COMM_PRM_8" localSheetId="0">[1]CourseList!#REF!</definedName>
    <definedName name="COMM_PRM_8">[1]CourseList!#REF!</definedName>
    <definedName name="COMM_PRM_CERT_11" localSheetId="0">[1]CourseList!#REF!</definedName>
    <definedName name="COMM_PRM_CERT_11">[1]CourseList!#REF!</definedName>
    <definedName name="COMM_PRM_CERT_14" localSheetId="0">[1]CourseList!#REF!</definedName>
    <definedName name="COMM_PRM_CERT_14">[1]CourseList!#REF!</definedName>
    <definedName name="COMM_PRM_ELECTIVES_11" localSheetId="0">[1]CourseList!#REF!</definedName>
    <definedName name="COMM_PRM_ELECTIVES_11">[1]CourseList!#REF!</definedName>
    <definedName name="GS_4020">#REF!</definedName>
    <definedName name="GS_4050">#REF!</definedName>
    <definedName name="HRA_4170">#REF!</definedName>
    <definedName name="HRA_4220" localSheetId="0">[1]CourseList!#REF!</definedName>
    <definedName name="HRA_4220">[1]CourseList!#REF!</definedName>
    <definedName name="orl_4110">[2]CourseList!$E$2</definedName>
    <definedName name="orl_4115">[2]CourseList!$E$3</definedName>
    <definedName name="orl_4120">[2]CourseList!$E$4</definedName>
    <definedName name="orl_4125">[2]CourseList!$E$5</definedName>
    <definedName name="ORL_4420">#REF!</definedName>
    <definedName name="text_comm_4030">[1]CourseDetails!#REF!</definedName>
    <definedName name="text_comm_4032">[1]CourseDetails!#REF!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" i="1" l="1"/>
  <c r="A70" i="1"/>
  <c r="A69" i="1"/>
  <c r="A68" i="1"/>
  <c r="A67" i="1"/>
  <c r="A66" i="1"/>
  <c r="A65" i="1"/>
  <c r="A64" i="1"/>
  <c r="A63" i="1"/>
  <c r="A62" i="1"/>
  <c r="A61" i="1"/>
  <c r="A60" i="1"/>
  <c r="A59" i="1"/>
  <c r="A50" i="1"/>
  <c r="A49" i="1"/>
  <c r="A48" i="1"/>
  <c r="A46" i="1"/>
  <c r="A45" i="1"/>
  <c r="A44" i="1"/>
  <c r="A43" i="1"/>
  <c r="A42" i="1"/>
  <c r="A39" i="1"/>
  <c r="A38" i="1"/>
  <c r="A37" i="1"/>
  <c r="A36" i="1"/>
  <c r="A34" i="1"/>
  <c r="A33" i="1"/>
  <c r="A32" i="1"/>
  <c r="A31" i="1"/>
  <c r="A30" i="1"/>
  <c r="A28" i="1"/>
  <c r="A27" i="1"/>
  <c r="A26" i="1"/>
  <c r="A25" i="1"/>
  <c r="A24" i="1"/>
  <c r="A23" i="1"/>
  <c r="A21" i="1"/>
  <c r="A20" i="1" a="1"/>
  <c r="A20" i="1" s="1"/>
  <c r="A16" i="1"/>
  <c r="A15" i="1"/>
  <c r="A14" i="1"/>
  <c r="A13" i="1"/>
  <c r="A12" i="1"/>
  <c r="A10" i="1"/>
  <c r="A9" i="1"/>
  <c r="A8" i="1"/>
  <c r="A7" i="1"/>
  <c r="A6" i="1"/>
  <c r="A5" i="1"/>
  <c r="A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<sst xmlns="http://schemas.openxmlformats.org/spreadsheetml/2006/main" count="243" uniqueCount="63">
  <si>
    <t xml:space="preserve">Annual Schedule for Master of Arts in Communication Management </t>
  </si>
  <si>
    <t>Fall 2018</t>
  </si>
  <si>
    <t>Winter 2019</t>
  </si>
  <si>
    <t>Spring 2019</t>
  </si>
  <si>
    <t>Summer 2019</t>
  </si>
  <si>
    <t>Fall 2019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</si>
  <si>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</si>
  <si>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</si>
  <si>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</si>
  <si>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</si>
  <si>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</si>
  <si>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</si>
  <si>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</si>
  <si>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</si>
  <si>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</si>
  <si>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</si>
  <si>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</si>
  <si>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</si>
  <si>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</si>
  <si>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</si>
  <si>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</si>
  <si>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</si>
  <si>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</si>
  <si>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</si>
  <si>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</si>
  <si>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</si>
  <si>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</si>
  <si>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</si>
  <si>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</si>
  <si>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</si>
  <si>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</si>
  <si>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</si>
  <si>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</si>
  <si>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</si>
  <si>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Campus</t>
  </si>
  <si>
    <t>Hybrid</t>
  </si>
  <si>
    <t>Online</t>
  </si>
  <si>
    <t>Campus/Hybrid</t>
  </si>
  <si>
    <t>Hybrid Onlilne</t>
  </si>
  <si>
    <t>Online Sync</t>
  </si>
  <si>
    <t>Hybrid Online</t>
  </si>
  <si>
    <t>Core Courses</t>
  </si>
  <si>
    <t>Marketing Communication</t>
  </si>
  <si>
    <t>AI Strategy and Application in Communication</t>
  </si>
  <si>
    <t>ICT 4700 AI Concepts, Capabilities, and Tools</t>
  </si>
  <si>
    <t>ICT 4705 AI Ethics, Policy, &amp; Governance</t>
  </si>
  <si>
    <t>Public Relations</t>
  </si>
  <si>
    <t>Learning and Development</t>
  </si>
  <si>
    <t>Organizational Communication</t>
  </si>
  <si>
    <t>ORL 4420 Leading Change for Transformation</t>
  </si>
  <si>
    <t>User Experience Strategy</t>
  </si>
  <si>
    <t>Organizational Development</t>
  </si>
  <si>
    <t>ORL 4120 Team Effectiveness and Interventions</t>
  </si>
  <si>
    <t>ORL 4125 Evaluate and Sustain Change</t>
  </si>
  <si>
    <t>Advancing Diversity, Equity, and Inclusion in Organizations</t>
  </si>
  <si>
    <t>GS 4020 Culture, Identity, and Power</t>
  </si>
  <si>
    <t>GS 4050 Diversity and Organizational Structure</t>
  </si>
  <si>
    <t>HRA 4170 The Inclusive Organization</t>
  </si>
  <si>
    <t>Electives</t>
  </si>
  <si>
    <t>Consult Advisor</t>
  </si>
  <si>
    <r>
      <rPr>
        <b/>
        <sz val="11"/>
        <color theme="1"/>
        <rFont val="Aptos Narrow"/>
        <family val="2"/>
        <scheme val="minor"/>
      </rPr>
      <t>Updated:</t>
    </r>
    <r>
      <rPr>
        <sz val="11"/>
        <color theme="1"/>
        <rFont val="Aptos Narrow"/>
        <family val="2"/>
        <scheme val="minor"/>
      </rPr>
      <t xml:space="preserve"> 8/16/24</t>
    </r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</si>
  <si>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Courses may sometimes run on-campus and/or online, or due to enrollment may not be offered in accordance with the University College posted annual schedule. </t>
    </r>
  </si>
  <si>
    <t xml:space="preserve">  Check the specific quarter’s schedule on the University College’s website to confirm the delivery course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</si>
</sst>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indexed="12"/>
      <name val="Calibri"/>
      <family val="2"/>
    </font>
    <font>
      <sz val="1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6C2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DDF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double">
        <color rgb="FF3F3F3F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5" fillId="3" borderId="12" xfId="1" applyFill="1" applyBorder="1" applyAlignment="1" applyProtection="1">
      <alignment horizontal="left" vertical="top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0" xfId="0" applyFont="1"/>
    <xf numFmtId="0" fontId="5" fillId="3" borderId="19" xfId="1" applyFill="1" applyBorder="1" applyAlignment="1" applyProtection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5" fillId="3" borderId="18" xfId="1" applyFill="1" applyBorder="1" applyAlignment="1" applyProtection="1"/>
    <xf numFmtId="0" fontId="5" fillId="3" borderId="20" xfId="1" applyFill="1" applyBorder="1" applyAlignment="1" applyProtection="1"/>
    <xf numFmtId="0" fontId="3" fillId="2" borderId="18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5" fillId="4" borderId="19" xfId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5" fillId="4" borderId="18" xfId="1" applyFill="1" applyBorder="1" applyAlignment="1" applyProtection="1"/>
    <xf numFmtId="0" fontId="0" fillId="4" borderId="18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5" fillId="4" borderId="19" xfId="1" applyFill="1" applyBorder="1" applyAlignment="1" applyProtection="1"/>
    <xf numFmtId="0" fontId="5" fillId="4" borderId="20" xfId="1" applyFill="1" applyBorder="1" applyAlignment="1" applyProtection="1"/>
    <xf numFmtId="0" fontId="5" fillId="5" borderId="17" xfId="1" applyFill="1" applyBorder="1" applyAlignment="1" applyProtection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5" xfId="0" applyFill="1" applyBorder="1"/>
    <xf numFmtId="0" fontId="0" fillId="6" borderId="15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5" fillId="5" borderId="22" xfId="1" applyFill="1" applyBorder="1" applyAlignment="1" applyProtection="1"/>
    <xf numFmtId="0" fontId="5" fillId="8" borderId="19" xfId="1" applyFill="1" applyBorder="1" applyAlignment="1" applyProtection="1">
      <alignment horizontal="left"/>
    </xf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9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5" fillId="8" borderId="19" xfId="1" applyFill="1" applyBorder="1" applyAlignment="1" applyProtection="1"/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5" fillId="8" borderId="18" xfId="1" applyFill="1" applyBorder="1" applyAlignment="1" applyProtection="1"/>
    <xf numFmtId="0" fontId="5" fillId="9" borderId="19" xfId="1" applyFill="1" applyBorder="1" applyAlignment="1" applyProtection="1"/>
    <xf numFmtId="0" fontId="0" fillId="9" borderId="9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5" fillId="9" borderId="18" xfId="1" applyFill="1" applyBorder="1" applyAlignment="1" applyProtection="1"/>
    <xf numFmtId="0" fontId="0" fillId="9" borderId="9" xfId="0" applyFill="1" applyBorder="1"/>
    <xf numFmtId="0" fontId="0" fillId="9" borderId="10" xfId="0" applyFill="1" applyBorder="1"/>
    <xf numFmtId="0" fontId="0" fillId="9" borderId="12" xfId="0" applyFill="1" applyBorder="1"/>
    <xf numFmtId="0" fontId="0" fillId="9" borderId="16" xfId="0" applyFill="1" applyBorder="1"/>
    <xf numFmtId="0" fontId="0" fillId="9" borderId="15" xfId="0" applyFill="1" applyBorder="1"/>
    <xf numFmtId="0" fontId="5" fillId="9" borderId="20" xfId="1" applyFill="1" applyBorder="1" applyAlignment="1" applyProtection="1"/>
    <xf numFmtId="0" fontId="0" fillId="9" borderId="23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5" fillId="9" borderId="10" xfId="1" applyFill="1" applyBorder="1" applyAlignment="1" applyProtection="1"/>
    <xf numFmtId="0" fontId="5" fillId="10" borderId="18" xfId="1" applyFill="1" applyBorder="1" applyAlignment="1" applyProtection="1"/>
    <xf numFmtId="0" fontId="0" fillId="10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6" fillId="11" borderId="12" xfId="0" applyFont="1" applyFill="1" applyBorder="1" applyAlignment="1">
      <alignment horizontal="center"/>
    </xf>
    <xf numFmtId="0" fontId="6" fillId="11" borderId="15" xfId="0" applyFont="1" applyFill="1" applyBorder="1" applyAlignment="1">
      <alignment horizontal="center"/>
    </xf>
    <xf numFmtId="0" fontId="6" fillId="11" borderId="16" xfId="0" applyFont="1" applyFill="1" applyBorder="1" applyAlignment="1">
      <alignment horizontal="center"/>
    </xf>
    <xf numFmtId="0" fontId="6" fillId="11" borderId="17" xfId="0" applyFont="1" applyFill="1" applyBorder="1" applyAlignment="1">
      <alignment horizontal="center"/>
    </xf>
    <xf numFmtId="0" fontId="5" fillId="10" borderId="19" xfId="1" applyFill="1" applyBorder="1" applyAlignment="1" applyProtection="1">
      <alignment horizontal="left" vertical="center"/>
    </xf>
    <xf numFmtId="0" fontId="5" fillId="10" borderId="16" xfId="1" applyFill="1" applyBorder="1" applyAlignment="1" applyProtection="1"/>
    <xf numFmtId="0" fontId="0" fillId="12" borderId="15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5" fillId="10" borderId="12" xfId="1" applyFill="1" applyBorder="1" applyAlignment="1" applyProtection="1"/>
    <xf numFmtId="0" fontId="5" fillId="13" borderId="19" xfId="1" applyFill="1" applyBorder="1" applyAlignment="1" applyProtection="1"/>
    <xf numFmtId="0" fontId="0" fillId="13" borderId="9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13" borderId="16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5" fillId="14" borderId="19" xfId="1" applyFill="1" applyBorder="1" applyAlignment="1" applyProtection="1">
      <alignment horizontal="left" vertical="center"/>
    </xf>
    <xf numFmtId="0" fontId="0" fillId="14" borderId="9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14" borderId="16" xfId="0" applyFill="1" applyBorder="1" applyAlignment="1">
      <alignment horizontal="center"/>
    </xf>
    <xf numFmtId="0" fontId="0" fillId="14" borderId="17" xfId="0" applyFill="1" applyBorder="1" applyAlignment="1">
      <alignment horizontal="center"/>
    </xf>
    <xf numFmtId="0" fontId="5" fillId="14" borderId="8" xfId="1" applyFill="1" applyBorder="1" applyAlignment="1" applyProtection="1"/>
    <xf numFmtId="0" fontId="0" fillId="14" borderId="9" xfId="0" applyFill="1" applyBorder="1"/>
    <xf numFmtId="0" fontId="0" fillId="14" borderId="10" xfId="0" applyFill="1" applyBorder="1"/>
    <xf numFmtId="0" fontId="0" fillId="14" borderId="11" xfId="0" applyFill="1" applyBorder="1"/>
    <xf numFmtId="0" fontId="0" fillId="14" borderId="12" xfId="0" applyFill="1" applyBorder="1"/>
    <xf numFmtId="0" fontId="0" fillId="14" borderId="15" xfId="0" applyFill="1" applyBorder="1"/>
    <xf numFmtId="0" fontId="5" fillId="6" borderId="11" xfId="1" applyFill="1" applyBorder="1" applyAlignment="1" applyProtection="1">
      <alignment horizontal="left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5" fillId="12" borderId="16" xfId="1" applyFill="1" applyBorder="1" applyAlignment="1" applyProtection="1"/>
    <xf numFmtId="0" fontId="5" fillId="12" borderId="10" xfId="1" applyFill="1" applyBorder="1" applyAlignment="1" applyProtection="1"/>
    <xf numFmtId="0" fontId="5" fillId="12" borderId="15" xfId="1" applyFill="1" applyBorder="1" applyAlignment="1" applyProtection="1"/>
    <xf numFmtId="0" fontId="0" fillId="12" borderId="0" xfId="0" applyFill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5" fillId="12" borderId="12" xfId="1" applyFill="1" applyBorder="1" applyAlignment="1" applyProtection="1"/>
    <xf numFmtId="0" fontId="0" fillId="12" borderId="28" xfId="0" applyFill="1" applyBorder="1" applyAlignment="1">
      <alignment horizontal="center"/>
    </xf>
    <xf numFmtId="0" fontId="0" fillId="12" borderId="16" xfId="0" applyFill="1" applyBorder="1" applyAlignment="1">
      <alignment horizontal="center"/>
    </xf>
    <xf numFmtId="0" fontId="0" fillId="12" borderId="15" xfId="0" applyFill="1" applyBorder="1"/>
    <xf numFmtId="0" fontId="0" fillId="12" borderId="10" xfId="0" applyFill="1" applyBorder="1"/>
    <xf numFmtId="0" fontId="0" fillId="12" borderId="11" xfId="0" applyFill="1" applyBorder="1"/>
    <xf numFmtId="0" fontId="0" fillId="12" borderId="9" xfId="0" applyFill="1" applyBorder="1"/>
    <xf numFmtId="0" fontId="0" fillId="12" borderId="12" xfId="0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5" fillId="12" borderId="0" xfId="1" applyFill="1" applyAlignment="1" applyProtection="1"/>
    <xf numFmtId="0" fontId="5" fillId="12" borderId="31" xfId="1" applyFill="1" applyBorder="1" applyAlignment="1" applyProtection="1"/>
    <xf numFmtId="0" fontId="0" fillId="12" borderId="32" xfId="0" applyFill="1" applyBorder="1"/>
    <xf numFmtId="0" fontId="0" fillId="12" borderId="33" xfId="0" applyFill="1" applyBorder="1"/>
    <xf numFmtId="0" fontId="0" fillId="12" borderId="34" xfId="0" applyFill="1" applyBorder="1"/>
    <xf numFmtId="0" fontId="0" fillId="12" borderId="35" xfId="0" applyFill="1" applyBorder="1"/>
    <xf numFmtId="0" fontId="0" fillId="12" borderId="36" xfId="0" applyFill="1" applyBorder="1"/>
    <xf numFmtId="0" fontId="0" fillId="12" borderId="37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6" xfId="0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CMA\COMM%20HQ.xlsx" TargetMode="External"/><Relationship Id="rId1" Type="http://schemas.openxmlformats.org/officeDocument/2006/relationships/externalLinkPath" Target="/Academic%20Departments/CMA/COMM%20HQ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ORL\ORL%20HQ.xlsx" TargetMode="External"/><Relationship Id="rId1" Type="http://schemas.openxmlformats.org/officeDocument/2006/relationships/externalLinkPath" Target="/Academic%20Departments/ORL/ORL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CourseDetails"/>
      <sheetName val="Instructor"/>
      <sheetName val="AnnualSchedule"/>
      <sheetName val="QuarterlyPlanning"/>
      <sheetName val="Alignment"/>
    </sheetNames>
    <sheetDataSet>
      <sheetData sheetId="0">
        <row r="2">
          <cell r="E2" t="str">
            <v>COMM 4001 Portfolio Foundations</v>
          </cell>
        </row>
        <row r="3">
          <cell r="E3" t="str">
            <v>COMM 4002 Dynamic Presentation and Training Methods</v>
          </cell>
        </row>
        <row r="4">
          <cell r="E4" t="str">
            <v>COMM 4006 Building High-Performing Teams</v>
          </cell>
        </row>
        <row r="5">
          <cell r="E5" t="str">
            <v>COMM 4010 Business Insights for Communicators</v>
          </cell>
        </row>
        <row r="6">
          <cell r="E6" t="str">
            <v>COMM 4016 Persuasion and Influence</v>
          </cell>
        </row>
        <row r="7">
          <cell r="E7" t="str">
            <v>COMM 4020 Understanding Professional Communication</v>
          </cell>
        </row>
        <row r="8">
          <cell r="E8" t="str">
            <v>COMM 4030 Managing Learning in Organizations</v>
          </cell>
        </row>
        <row r="9">
          <cell r="E9" t="str">
            <v>COMM 4032 Managing Organizational Change</v>
          </cell>
        </row>
        <row r="10">
          <cell r="E10" t="str">
            <v>COMM 4035 Cultural Intelligence through Communication</v>
          </cell>
        </row>
        <row r="11">
          <cell r="E11" t="str">
            <v>COMM 4045 Applied Critical Thinking in Communication</v>
          </cell>
        </row>
        <row r="12">
          <cell r="E12" t="str">
            <v>COMM 4050 Communication and Society: Theories and Applications</v>
          </cell>
        </row>
        <row r="15">
          <cell r="E15" t="str">
            <v>COMM 4140 Marketing Strategy and Process</v>
          </cell>
        </row>
        <row r="16">
          <cell r="E16" t="str">
            <v>COMM 4144 Strategic Public Relations</v>
          </cell>
        </row>
        <row r="17">
          <cell r="E17" t="str">
            <v>COMM 4145 Public Relations Writing and Content Creation</v>
          </cell>
        </row>
        <row r="18">
          <cell r="E18" t="str">
            <v>COMM 4146 Ethics in Public Relations</v>
          </cell>
        </row>
        <row r="19">
          <cell r="E19" t="str">
            <v>COMM 4150 Reputation Management &amp; Crisis Communication</v>
          </cell>
        </row>
        <row r="20">
          <cell r="E20" t="str">
            <v>COMM 4154 Media Channels and Technology</v>
          </cell>
        </row>
        <row r="21">
          <cell r="E21" t="str">
            <v>COMM 4155 Public Relations Research and Measurement</v>
          </cell>
        </row>
        <row r="22">
          <cell r="E22" t="str">
            <v>COMM 4200 Instructional Design</v>
          </cell>
        </row>
        <row r="23">
          <cell r="E23" t="str">
            <v>COMM 4203 Adult Learning Strategies and Theories</v>
          </cell>
        </row>
        <row r="24">
          <cell r="E24" t="str">
            <v>COMM 4206 Evaluating Learning and Development Effectiveness</v>
          </cell>
        </row>
        <row r="26">
          <cell r="E26" t="str">
            <v>COMM 4220 Conflict Resolution Strategies and Process</v>
          </cell>
        </row>
        <row r="28">
          <cell r="E28" t="str">
            <v>COMM 4222 Negotiation Strategies and Process</v>
          </cell>
        </row>
        <row r="31">
          <cell r="E31" t="str">
            <v>COMM 4226 Managing Organizational Conflict</v>
          </cell>
        </row>
        <row r="33">
          <cell r="E33" t="str">
            <v>COMM 4235 Strategic Integration of L &amp; D Technologies</v>
          </cell>
        </row>
        <row r="34">
          <cell r="E34" t="str">
            <v>COMM 4270 Forty-Hour Mediation</v>
          </cell>
        </row>
        <row r="35">
          <cell r="E35" t="str">
            <v>COMM 4301 Brand Management Strategies</v>
          </cell>
        </row>
        <row r="36">
          <cell r="E36" t="str">
            <v>COMM 4306 UX Strategies and Methods</v>
          </cell>
        </row>
        <row r="37">
          <cell r="E37" t="str">
            <v>COMM 4307 Developing Content for User Experience</v>
          </cell>
        </row>
        <row r="38">
          <cell r="E38" t="str">
            <v>COMM 4308 UX Team Management</v>
          </cell>
        </row>
        <row r="39">
          <cell r="E39" t="str">
            <v>COMM 4309 Service Design</v>
          </cell>
        </row>
        <row r="40">
          <cell r="E40" t="str">
            <v>COMM 4318 Mobile Marketing</v>
          </cell>
        </row>
        <row r="41">
          <cell r="E41" t="str">
            <v>COMM 4319 Compelling Content Creation</v>
          </cell>
        </row>
        <row r="42">
          <cell r="E42" t="str">
            <v>COMM 4320 Social Media Strategy</v>
          </cell>
        </row>
        <row r="43">
          <cell r="E43" t="str">
            <v>COMM 4321 Integrated Digital Marketing</v>
          </cell>
        </row>
        <row r="44">
          <cell r="E44" t="str">
            <v>COMM 4323 Email Marketing</v>
          </cell>
        </row>
        <row r="45">
          <cell r="E45" t="str">
            <v>COMM 4324 Marketing Analytics</v>
          </cell>
        </row>
        <row r="46">
          <cell r="E46" t="str">
            <v>COMM 4325 Search Marketing</v>
          </cell>
        </row>
        <row r="47">
          <cell r="E47" t="str">
            <v>COMM 4326 Digital Campaign Management</v>
          </cell>
        </row>
        <row r="48">
          <cell r="E48" t="str">
            <v>COMM 4327 Digital Content Creation</v>
          </cell>
        </row>
        <row r="49">
          <cell r="E49" t="str">
            <v>COMM 4510 Strategic Application of AI for Communication</v>
          </cell>
        </row>
        <row r="50">
          <cell r="E50" t="str">
            <v>COMM 4515 Developing Communications Solutions with AI Tools</v>
          </cell>
        </row>
        <row r="51">
          <cell r="E51" t="str">
            <v>COMM 4701 Topics in Communication Management</v>
          </cell>
        </row>
        <row r="52">
          <cell r="E52" t="str">
            <v>COMM 4900 Communication Inquiry, Analysis, and Trends</v>
          </cell>
        </row>
        <row r="53">
          <cell r="E53" t="str">
            <v>COMM 4901 Capstone Project</v>
          </cell>
        </row>
        <row r="54">
          <cell r="E54" t="str">
            <v>COMM 4902 Capstone Seminar</v>
          </cell>
        </row>
        <row r="55">
          <cell r="E55" t="str">
            <v>COMM 4904 Interdisciplinary Capstone Seminar</v>
          </cell>
        </row>
        <row r="56">
          <cell r="E56" t="str">
            <v>COMM 4905 Storytelling through Research and Measurement</v>
          </cell>
        </row>
        <row r="57">
          <cell r="E57" t="str">
            <v>COMM 4920 Portfolio Capstone</v>
          </cell>
        </row>
        <row r="58">
          <cell r="E58" t="str">
            <v>COMM 4980 Internship</v>
          </cell>
        </row>
        <row r="59">
          <cell r="E59" t="str">
            <v>COMM 4985 Industry Innovation Project</v>
          </cell>
        </row>
        <row r="60">
          <cell r="E60" t="str">
            <v>COMM 4991 Independent Study</v>
          </cell>
        </row>
        <row r="61">
          <cell r="E61" t="str">
            <v>COMM 4992 Directed Study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Instructor"/>
      <sheetName val="CourseDetails"/>
      <sheetName val="QuarterlyPlanning"/>
      <sheetName val="AnnualSchedule"/>
      <sheetName val="Sheet1"/>
    </sheetNames>
    <sheetDataSet>
      <sheetData sheetId="0">
        <row r="2">
          <cell r="E2" t="str">
            <v>ORL 4110 Fundamentals of Organization Development</v>
          </cell>
        </row>
        <row r="3">
          <cell r="E3" t="str">
            <v>ORL 4112 Organization Development Interventions</v>
          </cell>
        </row>
        <row r="4">
          <cell r="E4" t="str">
            <v>ORL 4115 Organizational Culture and Organizational Development Impacts</v>
          </cell>
        </row>
        <row r="5">
          <cell r="E5" t="str">
            <v>ORL 4120 Team Effectiveness and Interventions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niversitycollege.du.edu/course-detail/comm-4002/" TargetMode="External"/><Relationship Id="rId18" Type="http://schemas.openxmlformats.org/officeDocument/2006/relationships/hyperlink" Target="https://universitycollege.du.edu/course-detail/comm-4002/" TargetMode="External"/><Relationship Id="rId26" Type="http://schemas.openxmlformats.org/officeDocument/2006/relationships/hyperlink" Target="https://universitycollege.du.edu/course-detail/?degreecode=COMM&amp;coursenum=4980" TargetMode="External"/><Relationship Id="rId39" Type="http://schemas.openxmlformats.org/officeDocument/2006/relationships/hyperlink" Target="https://universitycollege.du.edu/course-detail/?degreecode=ORL&amp;coursenum=4125" TargetMode="External"/><Relationship Id="rId21" Type="http://schemas.openxmlformats.org/officeDocument/2006/relationships/hyperlink" Target="https://universitycollege.du.edu/course-detail/comm-4226/" TargetMode="External"/><Relationship Id="rId34" Type="http://schemas.openxmlformats.org/officeDocument/2006/relationships/hyperlink" Target="https://universitycollege.du.edu/course-detail/?degreecode=COMM&amp;coursenum=4010" TargetMode="External"/><Relationship Id="rId42" Type="http://schemas.openxmlformats.org/officeDocument/2006/relationships/hyperlink" Target="https://universitycollege.du.edu/course-detail/?degreecode=ICT&amp;coursenum=4705" TargetMode="External"/><Relationship Id="rId47" Type="http://schemas.openxmlformats.org/officeDocument/2006/relationships/hyperlink" Target="https://universitycollege.du.edu/course-detail/?degreecode=ORL&amp;coursenum=4420" TargetMode="External"/><Relationship Id="rId50" Type="http://schemas.openxmlformats.org/officeDocument/2006/relationships/hyperlink" Target="https://universitycollege.du.edu/course-detail/?degreecode=COMM&amp;coursenum=4308" TargetMode="External"/><Relationship Id="rId55" Type="http://schemas.openxmlformats.org/officeDocument/2006/relationships/hyperlink" Target="https://universitycollege.du.edu/course-detail/?degreecode=GS&amp;coursenum=4050" TargetMode="External"/><Relationship Id="rId7" Type="http://schemas.openxmlformats.org/officeDocument/2006/relationships/hyperlink" Target="https://universitycollege.du.edu/course-detail/?degreecode=COMM&amp;coursenum=4321" TargetMode="External"/><Relationship Id="rId2" Type="http://schemas.openxmlformats.org/officeDocument/2006/relationships/hyperlink" Target="https://universitycollege.du.edu/course-detail/?degreecode=COMM&amp;coursenum=4905" TargetMode="External"/><Relationship Id="rId16" Type="http://schemas.openxmlformats.org/officeDocument/2006/relationships/hyperlink" Target="https://universitycollege.du.edu/course-detail/?degreecode=COMM&amp;coursenum=4235" TargetMode="External"/><Relationship Id="rId29" Type="http://schemas.openxmlformats.org/officeDocument/2006/relationships/hyperlink" Target="https://universitycollege.du.edu/course-detail/?degreecode=COMM&amp;coursenum=4035" TargetMode="External"/><Relationship Id="rId11" Type="http://schemas.openxmlformats.org/officeDocument/2006/relationships/hyperlink" Target="https://universitycollege.du.edu/course-detail/comm-4145/" TargetMode="External"/><Relationship Id="rId24" Type="http://schemas.openxmlformats.org/officeDocument/2006/relationships/hyperlink" Target="https://universitycollege.du.edu/course-detail/?degreecode=COMM&amp;coursenum=4325" TargetMode="External"/><Relationship Id="rId32" Type="http://schemas.openxmlformats.org/officeDocument/2006/relationships/hyperlink" Target="https://universitycollege.du.edu/course-detail/?degreecode=COMM&amp;coursenum=4319" TargetMode="External"/><Relationship Id="rId37" Type="http://schemas.openxmlformats.org/officeDocument/2006/relationships/hyperlink" Target="https://universitycollege.du.edu/course-detail/?degreecode=ORL&amp;coursenum=4120" TargetMode="External"/><Relationship Id="rId40" Type="http://schemas.openxmlformats.org/officeDocument/2006/relationships/hyperlink" Target="https://universitycollege.du.edu/course-detail/?degreecode=COMM&amp;coursenum=4326" TargetMode="External"/><Relationship Id="rId45" Type="http://schemas.openxmlformats.org/officeDocument/2006/relationships/hyperlink" Target="https://universitycollege.du.edu/course-detail/?degreecode=COMM&amp;coursenum=4146" TargetMode="External"/><Relationship Id="rId53" Type="http://schemas.openxmlformats.org/officeDocument/2006/relationships/hyperlink" Target="https://universitycollege.du.edu/course-detail/?degreecode=ORL&amp;coursenum=4420" TargetMode="External"/><Relationship Id="rId58" Type="http://schemas.openxmlformats.org/officeDocument/2006/relationships/hyperlink" Target="https://universitycollege.du.edu/course-detail/?degreecode=COMM&amp;coursenum=4010" TargetMode="External"/><Relationship Id="rId5" Type="http://schemas.openxmlformats.org/officeDocument/2006/relationships/hyperlink" Target="https://universitycollege.du.edu/course-detail/?degreecode=COMM&amp;coursenum=4140" TargetMode="External"/><Relationship Id="rId19" Type="http://schemas.openxmlformats.org/officeDocument/2006/relationships/hyperlink" Target="https://universitycollege.du.edu/course-detail/?degreecode=COMM&amp;coursenum=4006" TargetMode="External"/><Relationship Id="rId4" Type="http://schemas.openxmlformats.org/officeDocument/2006/relationships/hyperlink" Target="https://universitycollege.du.edu/course-detail/?degreecode=COMM&amp;coursenum=4904" TargetMode="External"/><Relationship Id="rId9" Type="http://schemas.openxmlformats.org/officeDocument/2006/relationships/hyperlink" Target="https://universitycollege.du.edu/course-detail/?degreecode=COMM&amp;coursenum=4016" TargetMode="External"/><Relationship Id="rId14" Type="http://schemas.openxmlformats.org/officeDocument/2006/relationships/hyperlink" Target="https://universitycollege.du.edu/course-detail/?degreecode=COMM&amp;coursenum=4200" TargetMode="External"/><Relationship Id="rId22" Type="http://schemas.openxmlformats.org/officeDocument/2006/relationships/hyperlink" Target="https://universitycollege.du.edu/course-detail/comm-4318/" TargetMode="External"/><Relationship Id="rId27" Type="http://schemas.openxmlformats.org/officeDocument/2006/relationships/hyperlink" Target="https://universitycollege.du.edu/course-detail/?degreecode=COMM&amp;coursenum=4991" TargetMode="External"/><Relationship Id="rId30" Type="http://schemas.openxmlformats.org/officeDocument/2006/relationships/hyperlink" Target="https://universitycollege.du.edu/course-detail/?degreecode=COMM&amp;coursenum=4985" TargetMode="External"/><Relationship Id="rId35" Type="http://schemas.openxmlformats.org/officeDocument/2006/relationships/hyperlink" Target="https://universitycollege.du.edu/course-detail/?degreecode=COMM&amp;coursenum=4920" TargetMode="External"/><Relationship Id="rId43" Type="http://schemas.openxmlformats.org/officeDocument/2006/relationships/hyperlink" Target="https://universitycollege.du.edu/course-detail/comm-4510/" TargetMode="External"/><Relationship Id="rId48" Type="http://schemas.openxmlformats.org/officeDocument/2006/relationships/hyperlink" Target="https://universitycollege.du.edu/course-detail/?degreecode=COMM&amp;coursenum=4306" TargetMode="External"/><Relationship Id="rId56" Type="http://schemas.openxmlformats.org/officeDocument/2006/relationships/hyperlink" Target="https://universitycollege.du.edu/course-detail/?degreecode=HRA&amp;coursenum=4170" TargetMode="External"/><Relationship Id="rId8" Type="http://schemas.openxmlformats.org/officeDocument/2006/relationships/hyperlink" Target="https://universitycollege.du.edu/course-detail/?degreecode=COMM&amp;coursenum=4324" TargetMode="External"/><Relationship Id="rId51" Type="http://schemas.openxmlformats.org/officeDocument/2006/relationships/hyperlink" Target="https://universitycollege.du.edu/course-detail/?degreecode=COMM&amp;coursenum=4309" TargetMode="External"/><Relationship Id="rId3" Type="http://schemas.openxmlformats.org/officeDocument/2006/relationships/hyperlink" Target="https://universitycollege.du.edu/course-detail/?degreecode=COMM&amp;coursenum=4045" TargetMode="External"/><Relationship Id="rId12" Type="http://schemas.openxmlformats.org/officeDocument/2006/relationships/hyperlink" Target="https://universitycollege.du.edu/course-detail/?degreecode=COMM&amp;coursenum=4150" TargetMode="External"/><Relationship Id="rId17" Type="http://schemas.openxmlformats.org/officeDocument/2006/relationships/hyperlink" Target="https://universitycollege.du.edu/course-detail/?degreecode=COMM&amp;coursenum=4030" TargetMode="External"/><Relationship Id="rId25" Type="http://schemas.openxmlformats.org/officeDocument/2006/relationships/hyperlink" Target="https://universitycollege.du.edu/course-detail/?degreecode=COMM&amp;coursenum=4701" TargetMode="External"/><Relationship Id="rId33" Type="http://schemas.openxmlformats.org/officeDocument/2006/relationships/hyperlink" Target="https://universitycollege.du.edu/course-detail/?degreecode=COMM&amp;coursenum=4902" TargetMode="External"/><Relationship Id="rId38" Type="http://schemas.openxmlformats.org/officeDocument/2006/relationships/hyperlink" Target="https://universitycollege.du.edu/course-detail/?degreecode=ORL&amp;coursenum=4115" TargetMode="External"/><Relationship Id="rId46" Type="http://schemas.openxmlformats.org/officeDocument/2006/relationships/hyperlink" Target="https://universitycollege.du.edu/course-detail/?degreecode=COMM&amp;coursenum=4154" TargetMode="External"/><Relationship Id="rId59" Type="http://schemas.openxmlformats.org/officeDocument/2006/relationships/hyperlink" Target="https://universitycollege.du.edu/course-detail/comm-4206/" TargetMode="External"/><Relationship Id="rId20" Type="http://schemas.openxmlformats.org/officeDocument/2006/relationships/hyperlink" Target="https://universitycollege.du.edu/course-detail/?degreecode=COMM&amp;coursenum=4016" TargetMode="External"/><Relationship Id="rId41" Type="http://schemas.openxmlformats.org/officeDocument/2006/relationships/hyperlink" Target="https://universitycollege.du.edu/course-detail/?degreecode=ICT&amp;coursenum=4700" TargetMode="External"/><Relationship Id="rId54" Type="http://schemas.openxmlformats.org/officeDocument/2006/relationships/hyperlink" Target="https://universitycollege.du.edu/course-detail/?degreecode=GS&amp;coursenum=4020" TargetMode="External"/><Relationship Id="rId1" Type="http://schemas.openxmlformats.org/officeDocument/2006/relationships/hyperlink" Target="https://universitycollege.du.edu/course-detail/?degreecode=COMM&amp;coursenum=4001" TargetMode="External"/><Relationship Id="rId6" Type="http://schemas.openxmlformats.org/officeDocument/2006/relationships/hyperlink" Target="https://universitycollege.du.edu/course-detail/?degreecode=COMM&amp;coursenum=4301" TargetMode="External"/><Relationship Id="rId15" Type="http://schemas.openxmlformats.org/officeDocument/2006/relationships/hyperlink" Target="https://universitycollege.du.edu/course-detail/?degreecode=COMM&amp;coursenum=4203" TargetMode="External"/><Relationship Id="rId23" Type="http://schemas.openxmlformats.org/officeDocument/2006/relationships/hyperlink" Target="https://universitycollege.du.edu/course-detail/?degreecode=COMM&amp;coursenum=4320" TargetMode="External"/><Relationship Id="rId28" Type="http://schemas.openxmlformats.org/officeDocument/2006/relationships/hyperlink" Target="https://universitycollege.du.edu/course-detail/?degreecode=COMM&amp;coursenum=4992" TargetMode="External"/><Relationship Id="rId36" Type="http://schemas.openxmlformats.org/officeDocument/2006/relationships/hyperlink" Target="https://universitycollege.du.edu/course-detail/?degreecode=ORL&amp;coursenum=4110" TargetMode="External"/><Relationship Id="rId49" Type="http://schemas.openxmlformats.org/officeDocument/2006/relationships/hyperlink" Target="https://universitycollege.du.edu/course-detail/?degreecode=COMM&amp;coursenum=4307" TargetMode="External"/><Relationship Id="rId57" Type="http://schemas.openxmlformats.org/officeDocument/2006/relationships/hyperlink" Target="https://universitycollege.du.edu/course-detail/?degreecode=COMM&amp;coursenum=4010" TargetMode="External"/><Relationship Id="rId10" Type="http://schemas.openxmlformats.org/officeDocument/2006/relationships/hyperlink" Target="https://universitycollege.du.edu/course-detail/?degreecode=COMM&amp;coursenum=4144" TargetMode="External"/><Relationship Id="rId31" Type="http://schemas.openxmlformats.org/officeDocument/2006/relationships/hyperlink" Target="https://universitycollege.du.edu/course-detail/comm-4900/" TargetMode="External"/><Relationship Id="rId44" Type="http://schemas.openxmlformats.org/officeDocument/2006/relationships/hyperlink" Target="https://universitycollege.du.edu/course-detail/comm-4515/" TargetMode="External"/><Relationship Id="rId52" Type="http://schemas.openxmlformats.org/officeDocument/2006/relationships/hyperlink" Target="https://universitycollege.du.edu/course-detail/?degreecode=COMM&amp;coursenum=4324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3C737-F0FC-4F90-AE4C-68F892097879}">
  <sheetPr>
    <pageSetUpPr fitToPage="1"/>
  </sheetPr>
  <dimension ref="A1:CW77"/>
  <sheetViews>
    <sheetView tabSelected="1" topLeftCell="A47" zoomScale="80" zoomScaleNormal="80" workbookViewId="0">
      <selection activeCell="BU8" sqref="BU8"/>
    </sheetView>
  </sheetViews>
  <sheetFormatPr defaultColWidth="8.453125" defaultRowHeight="14.5" x14ac:dyDescent="0.35"/>
  <cols>
    <col min="1" max="1" width="75.1796875" customWidth="1"/>
    <col min="2" max="3" width="11.453125" hidden="1" customWidth="1"/>
    <col min="4" max="4" width="10.1796875" hidden="1" customWidth="1"/>
    <col min="5" max="5" width="11.453125" hidden="1" customWidth="1"/>
    <col min="6" max="6" width="10" hidden="1" customWidth="1"/>
    <col min="7" max="8" width="11.453125" hidden="1" customWidth="1"/>
    <col min="9" max="9" width="10.1796875" hidden="1" customWidth="1"/>
    <col min="10" max="17" width="8.453125" hidden="1" customWidth="1"/>
    <col min="18" max="18" width="8.1796875" hidden="1" customWidth="1"/>
    <col min="19" max="19" width="8.453125" hidden="1" customWidth="1"/>
    <col min="20" max="20" width="9" hidden="1" customWidth="1"/>
    <col min="21" max="21" width="10.1796875" hidden="1" customWidth="1"/>
    <col min="22" max="22" width="8.453125" hidden="1" customWidth="1"/>
    <col min="23" max="23" width="10.1796875" hidden="1" customWidth="1"/>
    <col min="24" max="31" width="9.81640625" hidden="1" customWidth="1"/>
    <col min="32" max="34" width="8.81640625" hidden="1" customWidth="1"/>
    <col min="35" max="35" width="9.1796875" hidden="1" customWidth="1"/>
    <col min="36" max="36" width="10.81640625" hidden="1" customWidth="1"/>
    <col min="37" max="37" width="10.54296875" hidden="1" customWidth="1"/>
    <col min="38" max="38" width="8.1796875" hidden="1" customWidth="1"/>
    <col min="39" max="44" width="8.81640625" hidden="1" customWidth="1"/>
    <col min="45" max="45" width="9.1796875" hidden="1" customWidth="1"/>
    <col min="46" max="46" width="8.81640625" hidden="1" customWidth="1"/>
    <col min="47" max="47" width="8.453125" hidden="1" customWidth="1"/>
    <col min="48" max="48" width="9.1796875" hidden="1" customWidth="1"/>
    <col min="49" max="49" width="8.81640625" hidden="1" customWidth="1"/>
    <col min="50" max="50" width="8.453125" hidden="1" customWidth="1"/>
    <col min="51" max="51" width="9.1796875" hidden="1" customWidth="1"/>
    <col min="52" max="52" width="10.1796875" hidden="1" customWidth="1"/>
    <col min="53" max="53" width="6.81640625" hidden="1" customWidth="1"/>
    <col min="54" max="54" width="7.54296875" hidden="1" customWidth="1"/>
    <col min="55" max="55" width="7" hidden="1" customWidth="1"/>
    <col min="56" max="58" width="9.81640625" hidden="1" customWidth="1"/>
    <col min="59" max="59" width="10.54296875" hidden="1" customWidth="1"/>
    <col min="60" max="60" width="10.1796875" hidden="1" customWidth="1"/>
    <col min="61" max="61" width="10.81640625" hidden="1" customWidth="1"/>
    <col min="62" max="69" width="8.81640625" hidden="1" customWidth="1"/>
    <col min="70" max="73" width="8.81640625" customWidth="1"/>
    <col min="75" max="75" width="9.1796875" bestFit="1" customWidth="1"/>
    <col min="76" max="76" width="9.1796875" customWidth="1"/>
    <col min="77" max="77" width="8.81640625" bestFit="1" customWidth="1"/>
    <col min="79" max="79" width="10" customWidth="1"/>
    <col min="80" max="80" width="9.1796875" customWidth="1"/>
    <col min="81" max="81" width="10.1796875" customWidth="1"/>
    <col min="82" max="93" width="8.81640625" customWidth="1"/>
    <col min="95" max="95" width="9.1796875" bestFit="1" customWidth="1"/>
    <col min="96" max="96" width="9.1796875" customWidth="1"/>
    <col min="97" max="101" width="8.81640625" customWidth="1"/>
  </cols>
  <sheetData>
    <row r="1" spans="1:101" ht="15" thickBot="1" x14ac:dyDescent="0.4">
      <c r="A1" s="1" t="s">
        <v>0</v>
      </c>
      <c r="B1" s="2" t="s">
        <v>1</v>
      </c>
      <c r="C1" s="3"/>
      <c r="D1" s="4"/>
      <c r="E1" s="2" t="s">
        <v>2</v>
      </c>
      <c r="F1" s="4"/>
      <c r="G1" s="2" t="s">
        <v>3</v>
      </c>
      <c r="H1" s="3"/>
      <c r="I1" s="4"/>
      <c r="J1" s="5" t="s">
        <v>4</v>
      </c>
      <c r="K1" s="6"/>
      <c r="L1" s="7"/>
      <c r="M1" s="2" t="s">
        <v>5</v>
      </c>
      <c r="N1" s="3"/>
      <c r="O1" s="3"/>
      <c r="P1" s="2" t="s">
        <v>6</v>
      </c>
      <c r="Q1" s="4"/>
      <c r="R1" s="2" t="s">
        <v>7</v>
      </c>
      <c r="S1" s="4"/>
      <c r="T1" s="2" t="s">
        <v>8</v>
      </c>
      <c r="U1" s="4"/>
      <c r="V1" s="2" t="s">
        <v>9</v>
      </c>
      <c r="W1" s="4"/>
      <c r="X1" s="2" t="s">
        <v>10</v>
      </c>
      <c r="Y1" s="4"/>
      <c r="Z1" s="2" t="s">
        <v>11</v>
      </c>
      <c r="AA1" s="4"/>
      <c r="AB1" s="2" t="s">
        <v>12</v>
      </c>
      <c r="AC1" s="4"/>
      <c r="AD1" s="2" t="s">
        <v>13</v>
      </c>
      <c r="AE1" s="4"/>
      <c r="AF1" s="2" t="s">
        <v>14</v>
      </c>
      <c r="AG1" s="3"/>
      <c r="AH1" s="4"/>
      <c r="AI1" s="2" t="s">
        <v>15</v>
      </c>
      <c r="AJ1" s="3"/>
      <c r="AK1" s="4"/>
      <c r="AL1" s="2" t="s">
        <v>16</v>
      </c>
      <c r="AM1" s="3"/>
      <c r="AN1" s="4"/>
      <c r="AO1" s="2" t="s">
        <v>17</v>
      </c>
      <c r="AP1" s="3"/>
      <c r="AQ1" s="4"/>
      <c r="AR1" s="2" t="s">
        <v>18</v>
      </c>
      <c r="AS1" s="3"/>
      <c r="AT1" s="4"/>
      <c r="AU1" s="2" t="s">
        <v>19</v>
      </c>
      <c r="AV1" s="3"/>
      <c r="AW1" s="4"/>
      <c r="AX1" s="2" t="s">
        <v>20</v>
      </c>
      <c r="AY1" s="3"/>
      <c r="AZ1" s="4"/>
      <c r="BA1" s="2" t="s">
        <v>21</v>
      </c>
      <c r="BB1" s="3"/>
      <c r="BC1" s="4"/>
      <c r="BD1" s="2" t="s">
        <v>22</v>
      </c>
      <c r="BE1" s="3"/>
      <c r="BF1" s="4"/>
      <c r="BG1" s="2" t="s">
        <v>23</v>
      </c>
      <c r="BH1" s="3"/>
      <c r="BI1" s="4"/>
      <c r="BJ1" s="2" t="s">
        <v>24</v>
      </c>
      <c r="BK1" s="3"/>
      <c r="BL1" s="3"/>
      <c r="BM1" s="4"/>
      <c r="BN1" s="2" t="s">
        <v>25</v>
      </c>
      <c r="BO1" s="3"/>
      <c r="BP1" s="3"/>
      <c r="BQ1" s="4"/>
      <c r="BR1" s="2" t="s">
        <v>26</v>
      </c>
      <c r="BS1" s="3"/>
      <c r="BT1" s="3"/>
      <c r="BU1" s="4"/>
      <c r="BV1" s="2" t="s">
        <v>27</v>
      </c>
      <c r="BW1" s="3"/>
      <c r="BX1" s="3"/>
      <c r="BY1" s="4"/>
      <c r="BZ1" s="2" t="s">
        <v>28</v>
      </c>
      <c r="CA1" s="3"/>
      <c r="CB1" s="3"/>
      <c r="CC1" s="4"/>
      <c r="CD1" s="2" t="s">
        <v>29</v>
      </c>
      <c r="CE1" s="3"/>
      <c r="CF1" s="3"/>
      <c r="CG1" s="4"/>
      <c r="CH1" s="2" t="s">
        <v>30</v>
      </c>
      <c r="CI1" s="3"/>
      <c r="CJ1" s="3"/>
      <c r="CK1" s="4"/>
      <c r="CL1" s="2" t="s">
        <v>31</v>
      </c>
      <c r="CM1" s="3"/>
      <c r="CN1" s="3"/>
      <c r="CO1" s="4"/>
      <c r="CP1" s="2" t="s">
        <v>32</v>
      </c>
      <c r="CQ1" s="3"/>
      <c r="CR1" s="3"/>
      <c r="CS1" s="4"/>
      <c r="CT1" s="2" t="s">
        <v>33</v>
      </c>
      <c r="CU1" s="3"/>
      <c r="CV1" s="3"/>
      <c r="CW1" s="4"/>
    </row>
    <row r="2" spans="1:101" ht="29" x14ac:dyDescent="0.35">
      <c r="A2" s="8"/>
      <c r="B2" s="9" t="s">
        <v>34</v>
      </c>
      <c r="C2" s="10" t="s">
        <v>35</v>
      </c>
      <c r="D2" s="11" t="s">
        <v>36</v>
      </c>
      <c r="E2" s="9" t="s">
        <v>34</v>
      </c>
      <c r="F2" s="11" t="s">
        <v>36</v>
      </c>
      <c r="G2" s="9" t="s">
        <v>34</v>
      </c>
      <c r="H2" s="12" t="s">
        <v>35</v>
      </c>
      <c r="I2" s="11" t="s">
        <v>36</v>
      </c>
      <c r="J2" s="13" t="s">
        <v>34</v>
      </c>
      <c r="K2" s="14" t="s">
        <v>35</v>
      </c>
      <c r="L2" s="15" t="s">
        <v>36</v>
      </c>
      <c r="M2" s="16" t="s">
        <v>34</v>
      </c>
      <c r="N2" s="10" t="s">
        <v>35</v>
      </c>
      <c r="O2" s="10" t="s">
        <v>36</v>
      </c>
      <c r="P2" s="17" t="s">
        <v>37</v>
      </c>
      <c r="Q2" s="11" t="s">
        <v>36</v>
      </c>
      <c r="R2" s="17" t="s">
        <v>37</v>
      </c>
      <c r="S2" s="11" t="s">
        <v>36</v>
      </c>
      <c r="T2" s="17" t="s">
        <v>37</v>
      </c>
      <c r="U2" s="11" t="s">
        <v>36</v>
      </c>
      <c r="V2" s="17" t="s">
        <v>37</v>
      </c>
      <c r="W2" s="11" t="s">
        <v>36</v>
      </c>
      <c r="X2" s="17" t="s">
        <v>37</v>
      </c>
      <c r="Y2" s="11" t="s">
        <v>36</v>
      </c>
      <c r="Z2" s="17" t="s">
        <v>37</v>
      </c>
      <c r="AA2" s="11" t="s">
        <v>36</v>
      </c>
      <c r="AB2" s="17" t="s">
        <v>37</v>
      </c>
      <c r="AC2" s="11" t="s">
        <v>36</v>
      </c>
      <c r="AD2" s="17" t="s">
        <v>37</v>
      </c>
      <c r="AE2" s="11" t="s">
        <v>36</v>
      </c>
      <c r="AF2" s="17" t="s">
        <v>35</v>
      </c>
      <c r="AG2" s="18" t="s">
        <v>38</v>
      </c>
      <c r="AH2" s="19" t="s">
        <v>36</v>
      </c>
      <c r="AI2" s="17" t="s">
        <v>35</v>
      </c>
      <c r="AJ2" s="18" t="s">
        <v>38</v>
      </c>
      <c r="AK2" s="19" t="s">
        <v>36</v>
      </c>
      <c r="AL2" s="17" t="s">
        <v>35</v>
      </c>
      <c r="AM2" s="18" t="s">
        <v>38</v>
      </c>
      <c r="AN2" s="19" t="s">
        <v>36</v>
      </c>
      <c r="AO2" s="17" t="s">
        <v>35</v>
      </c>
      <c r="AP2" s="18" t="s">
        <v>38</v>
      </c>
      <c r="AQ2" s="19" t="s">
        <v>36</v>
      </c>
      <c r="AR2" s="17" t="s">
        <v>35</v>
      </c>
      <c r="AS2" s="18" t="s">
        <v>38</v>
      </c>
      <c r="AT2" s="19"/>
      <c r="AU2" s="17" t="s">
        <v>35</v>
      </c>
      <c r="AV2" s="18" t="s">
        <v>38</v>
      </c>
      <c r="AW2" s="19" t="s">
        <v>36</v>
      </c>
      <c r="AX2" s="17" t="s">
        <v>35</v>
      </c>
      <c r="AY2" s="18" t="s">
        <v>38</v>
      </c>
      <c r="AZ2" s="19" t="s">
        <v>36</v>
      </c>
      <c r="BA2" s="17" t="s">
        <v>35</v>
      </c>
      <c r="BB2" s="18" t="s">
        <v>38</v>
      </c>
      <c r="BC2" s="19" t="s">
        <v>36</v>
      </c>
      <c r="BD2" s="17" t="s">
        <v>35</v>
      </c>
      <c r="BE2" s="18" t="s">
        <v>38</v>
      </c>
      <c r="BF2" s="19" t="s">
        <v>36</v>
      </c>
      <c r="BG2" s="17" t="s">
        <v>35</v>
      </c>
      <c r="BH2" s="18" t="s">
        <v>38</v>
      </c>
      <c r="BI2" s="19" t="s">
        <v>36</v>
      </c>
      <c r="BJ2" s="17" t="s">
        <v>35</v>
      </c>
      <c r="BK2" s="18" t="s">
        <v>38</v>
      </c>
      <c r="BL2" s="20" t="s">
        <v>39</v>
      </c>
      <c r="BM2" s="19" t="s">
        <v>36</v>
      </c>
      <c r="BN2" s="17" t="s">
        <v>35</v>
      </c>
      <c r="BO2" s="18" t="s">
        <v>38</v>
      </c>
      <c r="BP2" s="20" t="s">
        <v>39</v>
      </c>
      <c r="BQ2" s="19" t="s">
        <v>36</v>
      </c>
      <c r="BR2" s="17" t="s">
        <v>35</v>
      </c>
      <c r="BS2" s="18" t="s">
        <v>40</v>
      </c>
      <c r="BT2" s="20" t="s">
        <v>39</v>
      </c>
      <c r="BU2" s="19" t="s">
        <v>36</v>
      </c>
      <c r="BV2" s="17" t="s">
        <v>35</v>
      </c>
      <c r="BW2" s="20" t="s">
        <v>40</v>
      </c>
      <c r="BX2" s="21" t="s">
        <v>39</v>
      </c>
      <c r="BY2" s="22" t="s">
        <v>36</v>
      </c>
      <c r="BZ2" s="17" t="s">
        <v>35</v>
      </c>
      <c r="CA2" s="23" t="s">
        <v>40</v>
      </c>
      <c r="CB2" s="20" t="s">
        <v>39</v>
      </c>
      <c r="CC2" s="22" t="s">
        <v>36</v>
      </c>
      <c r="CD2" s="17" t="s">
        <v>35</v>
      </c>
      <c r="CE2" s="20" t="s">
        <v>40</v>
      </c>
      <c r="CF2" s="21" t="s">
        <v>39</v>
      </c>
      <c r="CG2" s="19" t="s">
        <v>36</v>
      </c>
      <c r="CH2" s="17" t="s">
        <v>35</v>
      </c>
      <c r="CI2" s="20" t="s">
        <v>40</v>
      </c>
      <c r="CJ2" s="21" t="s">
        <v>39</v>
      </c>
      <c r="CK2" s="19" t="s">
        <v>36</v>
      </c>
      <c r="CL2" s="17" t="s">
        <v>35</v>
      </c>
      <c r="CM2" s="20" t="s">
        <v>38</v>
      </c>
      <c r="CN2" s="21" t="s">
        <v>39</v>
      </c>
      <c r="CO2" s="19" t="s">
        <v>36</v>
      </c>
      <c r="CP2" s="17" t="s">
        <v>35</v>
      </c>
      <c r="CQ2" s="20" t="s">
        <v>40</v>
      </c>
      <c r="CR2" s="18" t="s">
        <v>39</v>
      </c>
      <c r="CS2" s="19" t="s">
        <v>36</v>
      </c>
      <c r="CT2" s="17" t="s">
        <v>35</v>
      </c>
      <c r="CU2" s="20" t="s">
        <v>40</v>
      </c>
      <c r="CV2" s="21" t="s">
        <v>39</v>
      </c>
      <c r="CW2" s="19" t="s">
        <v>36</v>
      </c>
    </row>
    <row r="3" spans="1:101" x14ac:dyDescent="0.35">
      <c r="A3" s="24" t="s">
        <v>41</v>
      </c>
      <c r="B3" s="25"/>
      <c r="C3" s="26"/>
      <c r="D3" s="27"/>
      <c r="E3" s="25"/>
      <c r="F3" s="27"/>
      <c r="G3" s="25"/>
      <c r="H3" s="28"/>
      <c r="I3" s="27"/>
      <c r="J3" s="25"/>
      <c r="K3" s="28"/>
      <c r="L3" s="27"/>
      <c r="M3" s="29"/>
      <c r="N3" s="26"/>
      <c r="O3" s="26"/>
      <c r="P3" s="25"/>
      <c r="Q3" s="27"/>
      <c r="R3" s="25"/>
      <c r="S3" s="27"/>
      <c r="T3" s="25"/>
      <c r="U3" s="27"/>
      <c r="V3" s="25"/>
      <c r="W3" s="27"/>
      <c r="X3" s="25"/>
      <c r="Y3" s="27"/>
      <c r="Z3" s="25"/>
      <c r="AA3" s="27"/>
      <c r="AB3" s="25"/>
      <c r="AC3" s="27"/>
      <c r="AD3" s="25"/>
      <c r="AE3" s="27"/>
      <c r="AF3" s="25"/>
      <c r="AG3" s="28"/>
      <c r="AH3" s="27"/>
      <c r="AI3" s="25"/>
      <c r="AJ3" s="28"/>
      <c r="AK3" s="27"/>
      <c r="AL3" s="25"/>
      <c r="AM3" s="28"/>
      <c r="AN3" s="27"/>
      <c r="AO3" s="25"/>
      <c r="AP3" s="28"/>
      <c r="AQ3" s="27"/>
      <c r="AR3" s="25"/>
      <c r="AS3" s="28"/>
      <c r="AT3" s="27"/>
      <c r="AU3" s="25"/>
      <c r="AV3" s="28"/>
      <c r="AW3" s="27"/>
      <c r="AX3" s="25"/>
      <c r="AY3" s="28"/>
      <c r="AZ3" s="27"/>
      <c r="BA3" s="25"/>
      <c r="BB3" s="28"/>
      <c r="BC3" s="27"/>
      <c r="BD3" s="25"/>
      <c r="BE3" s="28"/>
      <c r="BF3" s="27"/>
      <c r="BG3" s="25"/>
      <c r="BH3" s="28"/>
      <c r="BI3" s="27"/>
      <c r="BJ3" s="25"/>
      <c r="BK3" s="28"/>
      <c r="BL3" s="30"/>
      <c r="BM3" s="27"/>
      <c r="BN3" s="25"/>
      <c r="BO3" s="30"/>
      <c r="BP3" s="28"/>
      <c r="BQ3" s="27"/>
      <c r="BR3" s="25"/>
      <c r="BS3" s="30"/>
      <c r="BT3" s="28"/>
      <c r="BU3" s="27"/>
      <c r="BV3" s="25"/>
      <c r="BW3" s="30"/>
      <c r="BX3" s="28"/>
      <c r="BY3" s="27"/>
      <c r="BZ3" s="25"/>
      <c r="CA3" s="29"/>
      <c r="CB3" s="30"/>
      <c r="CC3" s="31"/>
      <c r="CD3" s="25"/>
      <c r="CE3" s="29"/>
      <c r="CF3" s="28"/>
      <c r="CG3" s="27"/>
      <c r="CH3" s="25"/>
      <c r="CI3" s="30"/>
      <c r="CJ3" s="28"/>
      <c r="CK3" s="27"/>
      <c r="CL3" s="25"/>
      <c r="CM3" s="30"/>
      <c r="CN3" s="28"/>
      <c r="CO3" s="27"/>
      <c r="CP3" s="25"/>
      <c r="CQ3" s="28"/>
      <c r="CR3" s="30"/>
      <c r="CS3" s="27"/>
      <c r="CT3" s="25"/>
      <c r="CU3" s="29"/>
      <c r="CV3" s="28"/>
      <c r="CW3" s="27"/>
    </row>
    <row r="4" spans="1:101" s="40" customFormat="1" x14ac:dyDescent="0.35">
      <c r="A4" s="32" t="str">
        <f>COMM_4001&amp;" (0-credit course required in first quarter)"</f>
        <v>COMM 4001 Portfolio Foundations (0-credit course required in first quarter)</v>
      </c>
      <c r="B4" s="33"/>
      <c r="C4" s="34"/>
      <c r="D4" s="35">
        <v>1</v>
      </c>
      <c r="E4" s="33"/>
      <c r="F4" s="35">
        <v>1</v>
      </c>
      <c r="G4" s="33"/>
      <c r="H4" s="36"/>
      <c r="I4" s="35">
        <v>1</v>
      </c>
      <c r="J4" s="33"/>
      <c r="K4" s="36"/>
      <c r="L4" s="35">
        <v>1</v>
      </c>
      <c r="M4" s="37"/>
      <c r="N4" s="34"/>
      <c r="O4" s="34">
        <v>1</v>
      </c>
      <c r="P4" s="33"/>
      <c r="Q4" s="35">
        <v>1</v>
      </c>
      <c r="R4" s="33"/>
      <c r="S4" s="35">
        <v>1</v>
      </c>
      <c r="T4" s="33"/>
      <c r="U4" s="35">
        <v>1</v>
      </c>
      <c r="V4" s="33"/>
      <c r="W4" s="35">
        <v>1</v>
      </c>
      <c r="X4" s="33"/>
      <c r="Y4" s="35">
        <v>1</v>
      </c>
      <c r="Z4" s="33"/>
      <c r="AA4" s="35">
        <v>1</v>
      </c>
      <c r="AB4" s="33"/>
      <c r="AC4" s="35">
        <v>1</v>
      </c>
      <c r="AD4" s="33"/>
      <c r="AE4" s="35">
        <v>1</v>
      </c>
      <c r="AF4" s="33"/>
      <c r="AG4" s="36"/>
      <c r="AH4" s="35">
        <v>1</v>
      </c>
      <c r="AI4" s="33"/>
      <c r="AJ4" s="36"/>
      <c r="AK4" s="35">
        <v>1</v>
      </c>
      <c r="AL4" s="33"/>
      <c r="AM4" s="36"/>
      <c r="AN4" s="35">
        <v>1</v>
      </c>
      <c r="AO4" s="33"/>
      <c r="AP4" s="36"/>
      <c r="AQ4" s="35">
        <v>1</v>
      </c>
      <c r="AR4" s="33"/>
      <c r="AS4" s="36"/>
      <c r="AT4" s="35">
        <v>1</v>
      </c>
      <c r="AU4" s="33"/>
      <c r="AV4" s="36"/>
      <c r="AW4" s="35">
        <v>1</v>
      </c>
      <c r="AX4" s="33"/>
      <c r="AY4" s="36"/>
      <c r="AZ4" s="35">
        <v>1</v>
      </c>
      <c r="BA4" s="33"/>
      <c r="BB4" s="36"/>
      <c r="BC4" s="35">
        <v>1</v>
      </c>
      <c r="BD4" s="33"/>
      <c r="BE4" s="36"/>
      <c r="BF4" s="35">
        <v>1</v>
      </c>
      <c r="BG4" s="33"/>
      <c r="BH4" s="36"/>
      <c r="BI4" s="35">
        <v>1</v>
      </c>
      <c r="BJ4" s="33"/>
      <c r="BK4" s="36"/>
      <c r="BL4" s="38"/>
      <c r="BM4" s="35">
        <v>1</v>
      </c>
      <c r="BN4" s="33"/>
      <c r="BO4" s="38"/>
      <c r="BP4" s="36"/>
      <c r="BQ4" s="35">
        <v>1</v>
      </c>
      <c r="BR4" s="33"/>
      <c r="BS4" s="38"/>
      <c r="BT4" s="36"/>
      <c r="BU4" s="35">
        <v>1</v>
      </c>
      <c r="BV4" s="33"/>
      <c r="BW4" s="38"/>
      <c r="BX4" s="36"/>
      <c r="BY4" s="35">
        <v>1</v>
      </c>
      <c r="BZ4" s="33"/>
      <c r="CA4" s="37"/>
      <c r="CB4" s="38"/>
      <c r="CC4" s="39">
        <v>1</v>
      </c>
      <c r="CD4" s="33"/>
      <c r="CE4" s="37"/>
      <c r="CF4" s="36"/>
      <c r="CG4" s="35">
        <v>1</v>
      </c>
      <c r="CH4" s="33"/>
      <c r="CI4" s="38"/>
      <c r="CJ4" s="36"/>
      <c r="CK4" s="35">
        <v>1</v>
      </c>
      <c r="CL4" s="33"/>
      <c r="CM4" s="38"/>
      <c r="CN4" s="36"/>
      <c r="CO4" s="35">
        <v>1</v>
      </c>
      <c r="CP4" s="33"/>
      <c r="CQ4" s="36"/>
      <c r="CR4" s="38"/>
      <c r="CS4" s="35">
        <v>1</v>
      </c>
      <c r="CT4" s="33"/>
      <c r="CU4" s="37"/>
      <c r="CV4" s="36"/>
      <c r="CW4" s="35">
        <v>1</v>
      </c>
    </row>
    <row r="5" spans="1:101" x14ac:dyDescent="0.35">
      <c r="A5" s="41" t="str">
        <f>COMM_4045</f>
        <v>COMM 4045 Applied Critical Thinking in Communication</v>
      </c>
      <c r="B5" s="42">
        <v>1</v>
      </c>
      <c r="C5" s="43"/>
      <c r="D5" s="44"/>
      <c r="E5" s="42"/>
      <c r="F5" s="44">
        <v>2</v>
      </c>
      <c r="G5" s="42">
        <v>1</v>
      </c>
      <c r="H5" s="45"/>
      <c r="I5" s="44"/>
      <c r="J5" s="42"/>
      <c r="K5" s="45"/>
      <c r="L5" s="44">
        <v>3</v>
      </c>
      <c r="M5" s="46"/>
      <c r="N5" s="43">
        <v>1</v>
      </c>
      <c r="O5" s="43"/>
      <c r="P5" s="42"/>
      <c r="Q5" s="44">
        <v>2</v>
      </c>
      <c r="R5" s="42">
        <v>1</v>
      </c>
      <c r="S5" s="44">
        <v>1</v>
      </c>
      <c r="T5" s="42"/>
      <c r="U5" s="44">
        <v>2</v>
      </c>
      <c r="V5" s="42"/>
      <c r="W5" s="44">
        <v>2</v>
      </c>
      <c r="X5" s="42"/>
      <c r="Y5" s="44">
        <v>2</v>
      </c>
      <c r="Z5" s="42">
        <v>1</v>
      </c>
      <c r="AA5" s="44">
        <v>1</v>
      </c>
      <c r="AB5" s="42"/>
      <c r="AC5" s="44">
        <v>2</v>
      </c>
      <c r="AD5" s="42">
        <v>1</v>
      </c>
      <c r="AE5" s="44">
        <v>1</v>
      </c>
      <c r="AF5" s="42"/>
      <c r="AG5" s="45"/>
      <c r="AH5" s="44">
        <v>2</v>
      </c>
      <c r="AI5" s="42">
        <v>1</v>
      </c>
      <c r="AJ5" s="45"/>
      <c r="AK5" s="44">
        <v>1</v>
      </c>
      <c r="AL5" s="42"/>
      <c r="AM5" s="45"/>
      <c r="AN5" s="44">
        <v>2</v>
      </c>
      <c r="AO5" s="47"/>
      <c r="AP5" s="48">
        <v>1</v>
      </c>
      <c r="AQ5" s="44">
        <v>1</v>
      </c>
      <c r="AR5" s="42">
        <v>1</v>
      </c>
      <c r="AS5" s="45"/>
      <c r="AT5" s="44">
        <v>1</v>
      </c>
      <c r="AU5" s="42"/>
      <c r="AV5" s="45"/>
      <c r="AW5" s="44">
        <v>1</v>
      </c>
      <c r="AX5" s="42"/>
      <c r="AY5" s="45"/>
      <c r="AZ5" s="44">
        <v>1</v>
      </c>
      <c r="BA5" s="47"/>
      <c r="BB5" s="48"/>
      <c r="BC5" s="44">
        <v>1</v>
      </c>
      <c r="BD5" s="42"/>
      <c r="BE5" s="45"/>
      <c r="BF5" s="44">
        <v>1</v>
      </c>
      <c r="BG5" s="42"/>
      <c r="BH5" s="45"/>
      <c r="BI5" s="44">
        <v>1</v>
      </c>
      <c r="BJ5" s="42"/>
      <c r="BK5" s="45"/>
      <c r="BL5" s="48"/>
      <c r="BM5" s="44">
        <v>1</v>
      </c>
      <c r="BN5" s="47"/>
      <c r="BO5" s="48">
        <v>1</v>
      </c>
      <c r="BP5" s="45"/>
      <c r="BQ5" s="44"/>
      <c r="BR5" s="42"/>
      <c r="BS5" s="48"/>
      <c r="BT5" s="45"/>
      <c r="BU5" s="44"/>
      <c r="BV5" s="42"/>
      <c r="BW5" s="48"/>
      <c r="BX5" s="45"/>
      <c r="BY5" s="44">
        <v>1</v>
      </c>
      <c r="BZ5" s="42"/>
      <c r="CA5" s="46"/>
      <c r="CB5" s="48"/>
      <c r="CC5" s="49">
        <v>1</v>
      </c>
      <c r="CD5" s="42"/>
      <c r="CE5" s="46"/>
      <c r="CF5" s="45"/>
      <c r="CG5" s="44"/>
      <c r="CH5" s="42"/>
      <c r="CI5" s="48"/>
      <c r="CJ5" s="45"/>
      <c r="CK5" s="44">
        <v>1</v>
      </c>
      <c r="CL5" s="42"/>
      <c r="CM5" s="48"/>
      <c r="CN5" s="45"/>
      <c r="CO5" s="44">
        <v>1</v>
      </c>
      <c r="CP5" s="42"/>
      <c r="CQ5" s="45"/>
      <c r="CR5" s="48"/>
      <c r="CS5" s="44">
        <v>1</v>
      </c>
      <c r="CT5" s="42"/>
      <c r="CU5" s="46"/>
      <c r="CV5" s="45"/>
      <c r="CW5" s="44"/>
    </row>
    <row r="6" spans="1:101" x14ac:dyDescent="0.35">
      <c r="A6" s="50" t="str">
        <f>COMM_4900</f>
        <v>COMM 4900 Communication Inquiry, Analysis, and Trends</v>
      </c>
      <c r="B6" s="42"/>
      <c r="C6" s="43"/>
      <c r="D6" s="44"/>
      <c r="E6" s="42"/>
      <c r="F6" s="44"/>
      <c r="G6" s="42"/>
      <c r="H6" s="45"/>
      <c r="I6" s="44"/>
      <c r="J6" s="42"/>
      <c r="K6" s="45"/>
      <c r="L6" s="44"/>
      <c r="M6" s="46"/>
      <c r="N6" s="43"/>
      <c r="O6" s="43"/>
      <c r="P6" s="42"/>
      <c r="Q6" s="44"/>
      <c r="R6" s="42"/>
      <c r="S6" s="44"/>
      <c r="T6" s="42"/>
      <c r="U6" s="44"/>
      <c r="V6" s="42"/>
      <c r="W6" s="44"/>
      <c r="X6" s="42"/>
      <c r="Y6" s="44"/>
      <c r="Z6" s="42"/>
      <c r="AA6" s="44"/>
      <c r="AB6" s="42"/>
      <c r="AC6" s="44"/>
      <c r="AD6" s="42"/>
      <c r="AE6" s="44">
        <v>2</v>
      </c>
      <c r="AF6" s="42">
        <v>1</v>
      </c>
      <c r="AG6" s="45"/>
      <c r="AH6" s="44">
        <v>1</v>
      </c>
      <c r="AI6" s="42"/>
      <c r="AJ6" s="45"/>
      <c r="AK6" s="44">
        <v>2</v>
      </c>
      <c r="AL6" s="42"/>
      <c r="AM6" s="48">
        <v>1</v>
      </c>
      <c r="AN6" s="46">
        <v>1</v>
      </c>
      <c r="AO6" s="42"/>
      <c r="AP6" s="45"/>
      <c r="AQ6" s="44">
        <v>2</v>
      </c>
      <c r="AR6" s="42"/>
      <c r="AS6" s="45"/>
      <c r="AT6" s="44">
        <v>1</v>
      </c>
      <c r="AU6" s="42"/>
      <c r="AV6" s="45"/>
      <c r="AW6" s="44">
        <v>1</v>
      </c>
      <c r="AX6" s="42"/>
      <c r="AY6" s="48"/>
      <c r="AZ6" s="46">
        <v>1</v>
      </c>
      <c r="BA6" s="42"/>
      <c r="BB6" s="45"/>
      <c r="BC6" s="44">
        <v>1</v>
      </c>
      <c r="BD6" s="42"/>
      <c r="BE6" s="45"/>
      <c r="BF6" s="44">
        <v>1</v>
      </c>
      <c r="BG6" s="42"/>
      <c r="BH6" s="45"/>
      <c r="BI6" s="44">
        <v>1</v>
      </c>
      <c r="BJ6" s="42"/>
      <c r="BK6" s="43"/>
      <c r="BL6" s="48"/>
      <c r="BM6" s="46">
        <v>1</v>
      </c>
      <c r="BN6" s="42"/>
      <c r="BO6" s="48"/>
      <c r="BP6" s="45"/>
      <c r="BQ6" s="44">
        <v>1</v>
      </c>
      <c r="BR6" s="42"/>
      <c r="BS6" s="48"/>
      <c r="BT6" s="45"/>
      <c r="BU6" s="44"/>
      <c r="BV6" s="42"/>
      <c r="BW6" s="48"/>
      <c r="BX6" s="45"/>
      <c r="BY6" s="44">
        <v>1</v>
      </c>
      <c r="BZ6" s="42"/>
      <c r="CA6" s="46"/>
      <c r="CB6" s="48"/>
      <c r="CC6" s="45">
        <v>1</v>
      </c>
      <c r="CD6" s="42"/>
      <c r="CE6" s="46"/>
      <c r="CF6" s="45"/>
      <c r="CG6" s="44">
        <v>1</v>
      </c>
      <c r="CH6" s="42"/>
      <c r="CI6" s="48"/>
      <c r="CJ6" s="45"/>
      <c r="CK6" s="44">
        <v>1</v>
      </c>
      <c r="CL6" s="42"/>
      <c r="CM6" s="48"/>
      <c r="CN6" s="45"/>
      <c r="CO6" s="44">
        <v>1</v>
      </c>
      <c r="CP6" s="42"/>
      <c r="CQ6" s="43"/>
      <c r="CR6" s="48"/>
      <c r="CS6" s="44">
        <v>1</v>
      </c>
      <c r="CT6" s="42"/>
      <c r="CU6" s="46"/>
      <c r="CV6" s="45"/>
      <c r="CW6" s="44">
        <v>1</v>
      </c>
    </row>
    <row r="7" spans="1:101" x14ac:dyDescent="0.35">
      <c r="A7" s="51" t="str">
        <f>COMM_4902</f>
        <v>COMM 4902 Capstone Seminar</v>
      </c>
      <c r="B7" s="42"/>
      <c r="C7" s="43"/>
      <c r="D7" s="44"/>
      <c r="E7" s="42"/>
      <c r="F7" s="44"/>
      <c r="G7" s="42"/>
      <c r="H7" s="45"/>
      <c r="I7" s="44"/>
      <c r="J7" s="42"/>
      <c r="K7" s="45"/>
      <c r="L7" s="44"/>
      <c r="M7" s="46"/>
      <c r="N7" s="43"/>
      <c r="O7" s="43"/>
      <c r="P7" s="42"/>
      <c r="Q7" s="44"/>
      <c r="R7" s="42"/>
      <c r="S7" s="44"/>
      <c r="T7" s="42"/>
      <c r="U7" s="44"/>
      <c r="V7" s="42"/>
      <c r="W7" s="44"/>
      <c r="X7" s="42"/>
      <c r="Y7" s="44"/>
      <c r="Z7" s="42"/>
      <c r="AA7" s="44"/>
      <c r="AB7" s="42"/>
      <c r="AC7" s="44"/>
      <c r="AD7" s="42"/>
      <c r="AE7" s="44"/>
      <c r="AF7" s="42"/>
      <c r="AG7" s="45"/>
      <c r="AH7" s="44">
        <v>1</v>
      </c>
      <c r="AI7" s="42"/>
      <c r="AJ7" s="45"/>
      <c r="AK7" s="44">
        <v>1</v>
      </c>
      <c r="AL7" s="42"/>
      <c r="AM7" s="45"/>
      <c r="AN7" s="44">
        <v>1</v>
      </c>
      <c r="AO7" s="42"/>
      <c r="AP7" s="45"/>
      <c r="AQ7" s="44">
        <v>1</v>
      </c>
      <c r="AR7" s="42"/>
      <c r="AS7" s="45"/>
      <c r="AT7" s="44">
        <v>1</v>
      </c>
      <c r="AU7" s="42"/>
      <c r="AV7" s="45"/>
      <c r="AW7" s="44">
        <v>1</v>
      </c>
      <c r="AX7" s="42"/>
      <c r="AY7" s="45"/>
      <c r="AZ7" s="44">
        <v>1</v>
      </c>
      <c r="BA7" s="42"/>
      <c r="BB7" s="45"/>
      <c r="BC7" s="44">
        <v>1</v>
      </c>
      <c r="BD7" s="42"/>
      <c r="BE7" s="45"/>
      <c r="BF7" s="44">
        <v>1</v>
      </c>
      <c r="BG7" s="42"/>
      <c r="BH7" s="45"/>
      <c r="BI7" s="44">
        <v>1</v>
      </c>
      <c r="BJ7" s="42"/>
      <c r="BK7" s="45"/>
      <c r="BL7" s="48"/>
      <c r="BM7" s="44">
        <v>1</v>
      </c>
      <c r="BN7" s="42"/>
      <c r="BO7" s="48"/>
      <c r="BP7" s="45"/>
      <c r="BQ7" s="44">
        <v>1</v>
      </c>
      <c r="BR7" s="42"/>
      <c r="BS7" s="48"/>
      <c r="BT7" s="45"/>
      <c r="BU7" s="44"/>
      <c r="BV7" s="42"/>
      <c r="BW7" s="48"/>
      <c r="BX7" s="45"/>
      <c r="BY7" s="44"/>
      <c r="BZ7" s="42"/>
      <c r="CA7" s="46"/>
      <c r="CB7" s="48"/>
      <c r="CC7" s="49">
        <v>1</v>
      </c>
      <c r="CD7" s="42"/>
      <c r="CE7" s="46"/>
      <c r="CF7" s="45"/>
      <c r="CG7" s="44">
        <v>1</v>
      </c>
      <c r="CH7" s="42"/>
      <c r="CI7" s="48"/>
      <c r="CJ7" s="45"/>
      <c r="CK7" s="44">
        <v>1</v>
      </c>
      <c r="CL7" s="42"/>
      <c r="CM7" s="48"/>
      <c r="CN7" s="45"/>
      <c r="CO7" s="44">
        <v>1</v>
      </c>
      <c r="CP7" s="42"/>
      <c r="CQ7" s="45"/>
      <c r="CR7" s="48"/>
      <c r="CS7" s="44">
        <v>1</v>
      </c>
      <c r="CT7" s="42"/>
      <c r="CU7" s="46"/>
      <c r="CV7" s="45"/>
      <c r="CW7" s="44">
        <v>1</v>
      </c>
    </row>
    <row r="8" spans="1:101" x14ac:dyDescent="0.35">
      <c r="A8" s="51" t="str">
        <f>COMM_4904</f>
        <v>COMM 4904 Interdisciplinary Capstone Seminar</v>
      </c>
      <c r="B8" s="42"/>
      <c r="C8" s="43"/>
      <c r="D8" s="44"/>
      <c r="E8" s="42">
        <v>1</v>
      </c>
      <c r="F8" s="44"/>
      <c r="G8" s="42"/>
      <c r="H8" s="45"/>
      <c r="I8" s="44"/>
      <c r="J8" s="42">
        <v>1</v>
      </c>
      <c r="K8" s="45"/>
      <c r="L8" s="44"/>
      <c r="M8" s="46"/>
      <c r="N8" s="43"/>
      <c r="O8" s="43"/>
      <c r="P8" s="42">
        <v>1</v>
      </c>
      <c r="Q8" s="44"/>
      <c r="R8" s="42"/>
      <c r="S8" s="44"/>
      <c r="T8" s="42">
        <v>1</v>
      </c>
      <c r="U8" s="44"/>
      <c r="V8" s="42"/>
      <c r="W8" s="44"/>
      <c r="X8" s="42">
        <v>1</v>
      </c>
      <c r="Y8" s="44"/>
      <c r="Z8" s="42"/>
      <c r="AA8" s="44"/>
      <c r="AB8" s="42">
        <v>1</v>
      </c>
      <c r="AC8" s="44"/>
      <c r="AD8" s="42"/>
      <c r="AE8" s="44"/>
      <c r="AF8" s="42">
        <v>1</v>
      </c>
      <c r="AG8" s="45"/>
      <c r="AH8" s="44"/>
      <c r="AI8" s="42"/>
      <c r="AJ8" s="45"/>
      <c r="AK8" s="44"/>
      <c r="AL8" s="42">
        <v>1</v>
      </c>
      <c r="AM8" s="45"/>
      <c r="AN8" s="44"/>
      <c r="AO8" s="42"/>
      <c r="AP8" s="45"/>
      <c r="AQ8" s="44"/>
      <c r="AR8" s="42">
        <v>1</v>
      </c>
      <c r="AS8" s="45"/>
      <c r="AT8" s="44"/>
      <c r="AU8" s="42"/>
      <c r="AV8" s="45"/>
      <c r="AW8" s="44"/>
      <c r="AX8" s="42">
        <v>1</v>
      </c>
      <c r="AY8" s="45"/>
      <c r="AZ8" s="44"/>
      <c r="BA8" s="42"/>
      <c r="BB8" s="45"/>
      <c r="BC8" s="44"/>
      <c r="BD8" s="42">
        <v>1</v>
      </c>
      <c r="BE8" s="45"/>
      <c r="BF8" s="44"/>
      <c r="BG8" s="42"/>
      <c r="BH8" s="45"/>
      <c r="BI8" s="44"/>
      <c r="BJ8" s="42">
        <v>1</v>
      </c>
      <c r="BK8" s="45"/>
      <c r="BL8" s="48"/>
      <c r="BM8" s="44"/>
      <c r="BN8" s="42"/>
      <c r="BO8" s="48"/>
      <c r="BP8" s="45"/>
      <c r="BQ8" s="44"/>
      <c r="BR8" s="42">
        <v>1</v>
      </c>
      <c r="BS8" s="48"/>
      <c r="BT8" s="45"/>
      <c r="BU8" s="44"/>
      <c r="BV8" s="42"/>
      <c r="BW8" s="48"/>
      <c r="BX8" s="45"/>
      <c r="BY8" s="44"/>
      <c r="BZ8" s="42">
        <v>1</v>
      </c>
      <c r="CA8" s="46"/>
      <c r="CB8" s="48"/>
      <c r="CC8" s="49"/>
      <c r="CD8" s="42"/>
      <c r="CE8" s="46"/>
      <c r="CF8" s="45"/>
      <c r="CG8" s="44"/>
      <c r="CH8" s="42">
        <v>1</v>
      </c>
      <c r="CI8" s="48"/>
      <c r="CJ8" s="45"/>
      <c r="CK8" s="44"/>
      <c r="CL8" s="42"/>
      <c r="CM8" s="48"/>
      <c r="CN8" s="45"/>
      <c r="CO8" s="44"/>
      <c r="CP8" s="42">
        <v>1</v>
      </c>
      <c r="CQ8" s="45"/>
      <c r="CR8" s="48"/>
      <c r="CS8" s="44"/>
      <c r="CT8" s="42"/>
      <c r="CU8" s="46"/>
      <c r="CV8" s="45"/>
      <c r="CW8" s="44"/>
    </row>
    <row r="9" spans="1:101" x14ac:dyDescent="0.35">
      <c r="A9" s="51" t="str">
        <f>COMM_4905</f>
        <v>COMM 4905 Storytelling through Research and Measurement</v>
      </c>
      <c r="B9" s="42">
        <v>1</v>
      </c>
      <c r="C9" s="43"/>
      <c r="D9" s="44"/>
      <c r="E9" s="42"/>
      <c r="F9" s="44">
        <v>2</v>
      </c>
      <c r="G9" s="42">
        <v>1</v>
      </c>
      <c r="H9" s="45"/>
      <c r="I9" s="44">
        <v>2</v>
      </c>
      <c r="J9" s="42"/>
      <c r="K9" s="45"/>
      <c r="L9" s="44">
        <v>3</v>
      </c>
      <c r="M9" s="46">
        <v>1</v>
      </c>
      <c r="N9" s="43"/>
      <c r="O9" s="43">
        <v>1</v>
      </c>
      <c r="P9" s="42"/>
      <c r="Q9" s="44">
        <v>2</v>
      </c>
      <c r="R9" s="42"/>
      <c r="S9" s="44">
        <v>2</v>
      </c>
      <c r="T9" s="42"/>
      <c r="U9" s="44">
        <v>2</v>
      </c>
      <c r="V9" s="42">
        <v>1</v>
      </c>
      <c r="W9" s="44">
        <v>2</v>
      </c>
      <c r="X9" s="42"/>
      <c r="Y9" s="44">
        <v>2</v>
      </c>
      <c r="Z9" s="42">
        <v>1</v>
      </c>
      <c r="AA9" s="44">
        <v>2</v>
      </c>
      <c r="AB9" s="42"/>
      <c r="AC9" s="44">
        <v>2</v>
      </c>
      <c r="AD9" s="42">
        <v>1</v>
      </c>
      <c r="AE9" s="44">
        <v>2</v>
      </c>
      <c r="AF9" s="42"/>
      <c r="AG9" s="45">
        <v>1</v>
      </c>
      <c r="AH9" s="44">
        <v>1</v>
      </c>
      <c r="AI9" s="42">
        <v>1</v>
      </c>
      <c r="AJ9" s="45"/>
      <c r="AK9" s="44">
        <v>2</v>
      </c>
      <c r="AL9" s="42"/>
      <c r="AM9" s="45"/>
      <c r="AN9" s="44">
        <v>2</v>
      </c>
      <c r="AO9" s="42"/>
      <c r="AP9" s="45"/>
      <c r="AQ9" s="44">
        <v>2</v>
      </c>
      <c r="AR9" s="42"/>
      <c r="AS9" s="48"/>
      <c r="AT9" s="45">
        <v>1</v>
      </c>
      <c r="AU9" s="42"/>
      <c r="AV9" s="45"/>
      <c r="AW9" s="44">
        <v>1</v>
      </c>
      <c r="AX9" s="42"/>
      <c r="AY9" s="45"/>
      <c r="AZ9" s="44">
        <v>1</v>
      </c>
      <c r="BA9" s="42"/>
      <c r="BB9" s="45"/>
      <c r="BC9" s="44">
        <v>1</v>
      </c>
      <c r="BD9" s="42"/>
      <c r="BE9" s="48">
        <v>1</v>
      </c>
      <c r="BF9" s="45"/>
      <c r="BG9" s="42"/>
      <c r="BH9" s="45"/>
      <c r="BI9" s="44">
        <v>1</v>
      </c>
      <c r="BJ9" s="42"/>
      <c r="BK9" s="45"/>
      <c r="BL9" s="48"/>
      <c r="BM9" s="44">
        <v>1</v>
      </c>
      <c r="BN9" s="42"/>
      <c r="BO9" s="48"/>
      <c r="BP9" s="45"/>
      <c r="BQ9" s="44">
        <v>1</v>
      </c>
      <c r="BR9" s="42"/>
      <c r="BS9" s="48"/>
      <c r="BT9" s="48"/>
      <c r="BU9" s="45">
        <v>1</v>
      </c>
      <c r="BV9" s="42"/>
      <c r="BW9" s="48"/>
      <c r="BX9" s="45"/>
      <c r="BY9" s="44"/>
      <c r="BZ9" s="42"/>
      <c r="CA9" s="46"/>
      <c r="CB9" s="48"/>
      <c r="CC9" s="49">
        <v>1</v>
      </c>
      <c r="CD9" s="42"/>
      <c r="CE9" s="46"/>
      <c r="CF9" s="45"/>
      <c r="CG9" s="44">
        <v>1</v>
      </c>
      <c r="CH9" s="42"/>
      <c r="CI9" s="48">
        <v>1</v>
      </c>
      <c r="CJ9" s="45"/>
      <c r="CK9" s="44"/>
      <c r="CL9" s="42"/>
      <c r="CM9" s="48"/>
      <c r="CN9" s="45"/>
      <c r="CO9" s="44">
        <v>1</v>
      </c>
      <c r="CP9" s="42"/>
      <c r="CQ9" s="45"/>
      <c r="CR9" s="48"/>
      <c r="CS9" s="44">
        <v>1</v>
      </c>
      <c r="CT9" s="42"/>
      <c r="CU9" s="46"/>
      <c r="CV9" s="45"/>
      <c r="CW9" s="44">
        <v>1</v>
      </c>
    </row>
    <row r="10" spans="1:101" x14ac:dyDescent="0.35">
      <c r="A10" s="50" t="str">
        <f>COMM_4920&amp;", OR Consult Advisor"</f>
        <v>COMM 4920 Portfolio Capstone, OR Consult Advisor</v>
      </c>
      <c r="B10" s="42"/>
      <c r="C10" s="43"/>
      <c r="D10" s="44">
        <v>1</v>
      </c>
      <c r="E10" s="42"/>
      <c r="F10" s="44">
        <v>1</v>
      </c>
      <c r="G10" s="42"/>
      <c r="H10" s="45">
        <v>1</v>
      </c>
      <c r="I10" s="44">
        <v>1</v>
      </c>
      <c r="J10" s="42"/>
      <c r="K10" s="45"/>
      <c r="L10" s="44">
        <v>1</v>
      </c>
      <c r="M10" s="46"/>
      <c r="N10" s="43"/>
      <c r="O10" s="43">
        <v>1</v>
      </c>
      <c r="P10" s="42"/>
      <c r="Q10" s="44">
        <v>1</v>
      </c>
      <c r="R10" s="42"/>
      <c r="S10" s="44">
        <v>1</v>
      </c>
      <c r="T10" s="42"/>
      <c r="U10" s="44">
        <v>1</v>
      </c>
      <c r="V10" s="42"/>
      <c r="W10" s="44">
        <v>1</v>
      </c>
      <c r="X10" s="42"/>
      <c r="Y10" s="44">
        <v>1</v>
      </c>
      <c r="Z10" s="42"/>
      <c r="AA10" s="44">
        <v>2</v>
      </c>
      <c r="AB10" s="42"/>
      <c r="AC10" s="44">
        <v>1</v>
      </c>
      <c r="AD10" s="42"/>
      <c r="AE10" s="44">
        <v>1</v>
      </c>
      <c r="AF10" s="42"/>
      <c r="AG10" s="45"/>
      <c r="AH10" s="44">
        <v>3</v>
      </c>
      <c r="AI10" s="42"/>
      <c r="AJ10" s="45"/>
      <c r="AK10" s="44">
        <v>1</v>
      </c>
      <c r="AL10" s="42"/>
      <c r="AM10" s="45"/>
      <c r="AN10" s="44">
        <v>1</v>
      </c>
      <c r="AO10" s="42"/>
      <c r="AP10" s="45"/>
      <c r="AQ10" s="44">
        <v>1</v>
      </c>
      <c r="AR10" s="42"/>
      <c r="AS10" s="45"/>
      <c r="AT10" s="44">
        <v>1</v>
      </c>
      <c r="AU10" s="42"/>
      <c r="AV10" s="45"/>
      <c r="AW10" s="44">
        <v>2</v>
      </c>
      <c r="AX10" s="42"/>
      <c r="AY10" s="45"/>
      <c r="AZ10" s="44">
        <v>1</v>
      </c>
      <c r="BA10" s="42"/>
      <c r="BB10" s="45"/>
      <c r="BC10" s="44">
        <v>1</v>
      </c>
      <c r="BD10" s="42"/>
      <c r="BE10" s="45"/>
      <c r="BF10" s="44">
        <v>1</v>
      </c>
      <c r="BG10" s="42"/>
      <c r="BH10" s="45"/>
      <c r="BI10" s="44">
        <v>1</v>
      </c>
      <c r="BJ10" s="42"/>
      <c r="BK10" s="45"/>
      <c r="BL10" s="48"/>
      <c r="BM10" s="44">
        <v>1</v>
      </c>
      <c r="BN10" s="42"/>
      <c r="BO10" s="48"/>
      <c r="BP10" s="45"/>
      <c r="BQ10" s="44">
        <v>1</v>
      </c>
      <c r="BR10" s="42"/>
      <c r="BS10" s="48"/>
      <c r="BT10" s="45"/>
      <c r="BU10" s="44">
        <v>1</v>
      </c>
      <c r="BV10" s="42"/>
      <c r="BW10" s="48"/>
      <c r="BX10" s="45"/>
      <c r="BY10" s="44">
        <v>1</v>
      </c>
      <c r="BZ10" s="42"/>
      <c r="CA10" s="46"/>
      <c r="CB10" s="48"/>
      <c r="CC10" s="49">
        <v>1</v>
      </c>
      <c r="CD10" s="42"/>
      <c r="CE10" s="46"/>
      <c r="CF10" s="45"/>
      <c r="CG10" s="44">
        <v>1</v>
      </c>
      <c r="CH10" s="42"/>
      <c r="CI10" s="48"/>
      <c r="CJ10" s="45"/>
      <c r="CK10" s="44">
        <v>1</v>
      </c>
      <c r="CL10" s="42"/>
      <c r="CM10" s="48"/>
      <c r="CN10" s="45"/>
      <c r="CO10" s="44">
        <v>1</v>
      </c>
      <c r="CP10" s="42"/>
      <c r="CQ10" s="45"/>
      <c r="CR10" s="48"/>
      <c r="CS10" s="44">
        <v>1</v>
      </c>
      <c r="CT10" s="42"/>
      <c r="CU10" s="46"/>
      <c r="CV10" s="45"/>
      <c r="CW10" s="44">
        <v>1</v>
      </c>
    </row>
    <row r="11" spans="1:101" x14ac:dyDescent="0.35">
      <c r="A11" s="52" t="s">
        <v>42</v>
      </c>
      <c r="B11" s="53"/>
      <c r="C11" s="54"/>
      <c r="D11" s="55"/>
      <c r="E11" s="53"/>
      <c r="F11" s="55"/>
      <c r="G11" s="53"/>
      <c r="H11" s="56"/>
      <c r="I11" s="55"/>
      <c r="J11" s="53"/>
      <c r="K11" s="56"/>
      <c r="L11" s="55"/>
      <c r="M11" s="57"/>
      <c r="N11" s="54"/>
      <c r="O11" s="54"/>
      <c r="P11" s="53"/>
      <c r="Q11" s="55"/>
      <c r="R11" s="53"/>
      <c r="S11" s="55"/>
      <c r="T11" s="53"/>
      <c r="U11" s="55"/>
      <c r="V11" s="53"/>
      <c r="W11" s="55"/>
      <c r="X11" s="53"/>
      <c r="Y11" s="55"/>
      <c r="Z11" s="53"/>
      <c r="AA11" s="55"/>
      <c r="AB11" s="53"/>
      <c r="AC11" s="55"/>
      <c r="AD11" s="53"/>
      <c r="AE11" s="55"/>
      <c r="AF11" s="53"/>
      <c r="AG11" s="56"/>
      <c r="AH11" s="55"/>
      <c r="AI11" s="53"/>
      <c r="AJ11" s="56"/>
      <c r="AK11" s="55"/>
      <c r="AL11" s="53"/>
      <c r="AM11" s="56"/>
      <c r="AN11" s="55"/>
      <c r="AO11" s="53"/>
      <c r="AP11" s="56"/>
      <c r="AQ11" s="55"/>
      <c r="AR11" s="53"/>
      <c r="AS11" s="56"/>
      <c r="AT11" s="55"/>
      <c r="AU11" s="53"/>
      <c r="AV11" s="56"/>
      <c r="AW11" s="55"/>
      <c r="AX11" s="53"/>
      <c r="AY11" s="56"/>
      <c r="AZ11" s="55"/>
      <c r="BA11" s="53"/>
      <c r="BB11" s="56"/>
      <c r="BC11" s="55"/>
      <c r="BD11" s="53"/>
      <c r="BE11" s="56"/>
      <c r="BF11" s="55"/>
      <c r="BG11" s="53"/>
      <c r="BH11" s="56"/>
      <c r="BI11" s="55"/>
      <c r="BJ11" s="53"/>
      <c r="BK11" s="56"/>
      <c r="BL11" s="58"/>
      <c r="BM11" s="55"/>
      <c r="BN11" s="53"/>
      <c r="BO11" s="58"/>
      <c r="BP11" s="56"/>
      <c r="BQ11" s="55"/>
      <c r="BR11" s="53"/>
      <c r="BS11" s="58"/>
      <c r="BT11" s="56"/>
      <c r="BU11" s="55"/>
      <c r="BV11" s="53"/>
      <c r="BW11" s="58"/>
      <c r="BX11" s="56"/>
      <c r="BY11" s="55"/>
      <c r="BZ11" s="53"/>
      <c r="CA11" s="57"/>
      <c r="CB11" s="58"/>
      <c r="CC11" s="59"/>
      <c r="CD11" s="53"/>
      <c r="CE11" s="57"/>
      <c r="CF11" s="56"/>
      <c r="CG11" s="55"/>
      <c r="CH11" s="53"/>
      <c r="CI11" s="58"/>
      <c r="CJ11" s="56"/>
      <c r="CK11" s="55"/>
      <c r="CL11" s="53"/>
      <c r="CM11" s="58"/>
      <c r="CN11" s="56"/>
      <c r="CO11" s="55"/>
      <c r="CP11" s="53"/>
      <c r="CQ11" s="56"/>
      <c r="CR11" s="58"/>
      <c r="CS11" s="55"/>
      <c r="CT11" s="53"/>
      <c r="CU11" s="57"/>
      <c r="CV11" s="56"/>
      <c r="CW11" s="55"/>
    </row>
    <row r="12" spans="1:101" x14ac:dyDescent="0.35">
      <c r="A12" s="60" t="str">
        <f xml:space="preserve"> COMM_4010</f>
        <v>COMM 4010 Business Insights for Communicators</v>
      </c>
      <c r="B12" s="61">
        <v>1</v>
      </c>
      <c r="C12" s="62"/>
      <c r="D12" s="63"/>
      <c r="E12" s="61">
        <v>1</v>
      </c>
      <c r="F12" s="63">
        <v>1</v>
      </c>
      <c r="G12" s="61"/>
      <c r="H12" s="64"/>
      <c r="I12" s="63">
        <v>3</v>
      </c>
      <c r="J12" s="61"/>
      <c r="K12" s="64"/>
      <c r="L12" s="63"/>
      <c r="M12" s="65">
        <v>1</v>
      </c>
      <c r="N12" s="62"/>
      <c r="O12" s="62">
        <v>1</v>
      </c>
      <c r="P12" s="61"/>
      <c r="Q12" s="63">
        <v>3</v>
      </c>
      <c r="R12" s="61"/>
      <c r="S12" s="63">
        <v>2</v>
      </c>
      <c r="T12" s="61"/>
      <c r="U12" s="63">
        <v>2</v>
      </c>
      <c r="V12" s="61">
        <v>1</v>
      </c>
      <c r="W12" s="63">
        <v>2</v>
      </c>
      <c r="X12" s="61"/>
      <c r="Y12" s="63">
        <v>2</v>
      </c>
      <c r="Z12" s="61"/>
      <c r="AA12" s="63">
        <v>2</v>
      </c>
      <c r="AB12" s="61"/>
      <c r="AC12" s="63">
        <v>2</v>
      </c>
      <c r="AD12" s="61">
        <v>1</v>
      </c>
      <c r="AE12" s="63">
        <v>2</v>
      </c>
      <c r="AF12" s="61"/>
      <c r="AG12" s="64"/>
      <c r="AH12" s="63">
        <v>1</v>
      </c>
      <c r="AI12" s="61"/>
      <c r="AJ12" s="64"/>
      <c r="AK12" s="63">
        <v>2</v>
      </c>
      <c r="AL12" s="61"/>
      <c r="AM12" s="64"/>
      <c r="AN12" s="63"/>
      <c r="AO12" s="61">
        <v>1</v>
      </c>
      <c r="AP12" s="64"/>
      <c r="AQ12" s="63">
        <v>1</v>
      </c>
      <c r="AR12" s="61"/>
      <c r="AS12" s="64"/>
      <c r="AT12" s="63">
        <v>1</v>
      </c>
      <c r="AU12" s="61"/>
      <c r="AV12" s="64"/>
      <c r="AW12" s="63">
        <v>1</v>
      </c>
      <c r="AX12" s="61"/>
      <c r="AY12" s="64"/>
      <c r="AZ12" s="63"/>
      <c r="BA12" s="61"/>
      <c r="BB12" s="64"/>
      <c r="BC12" s="63">
        <v>1</v>
      </c>
      <c r="BD12" s="61"/>
      <c r="BE12" s="64"/>
      <c r="BF12" s="63">
        <v>1</v>
      </c>
      <c r="BG12" s="61"/>
      <c r="BH12" s="64"/>
      <c r="BI12" s="63">
        <v>1</v>
      </c>
      <c r="BJ12" s="61"/>
      <c r="BK12" s="64"/>
      <c r="BL12" s="66"/>
      <c r="BM12" s="63">
        <v>1</v>
      </c>
      <c r="BN12" s="61"/>
      <c r="BO12" s="66"/>
      <c r="BP12" s="64"/>
      <c r="BQ12" s="63">
        <v>1</v>
      </c>
      <c r="BR12" s="61"/>
      <c r="BS12" s="66"/>
      <c r="BT12" s="64"/>
      <c r="BU12" s="63"/>
      <c r="BV12" s="61"/>
      <c r="BW12" s="66"/>
      <c r="BX12" s="64"/>
      <c r="BY12" s="63"/>
      <c r="BZ12" s="61"/>
      <c r="CA12" s="65"/>
      <c r="CB12" s="66"/>
      <c r="CC12" s="67"/>
      <c r="CD12" s="61"/>
      <c r="CE12" s="65"/>
      <c r="CF12" s="64"/>
      <c r="CG12" s="63">
        <v>1</v>
      </c>
      <c r="CH12" s="61"/>
      <c r="CI12" s="66"/>
      <c r="CJ12" s="64"/>
      <c r="CK12" s="63"/>
      <c r="CL12" s="61"/>
      <c r="CM12" s="66"/>
      <c r="CN12" s="64"/>
      <c r="CO12" s="63">
        <v>1</v>
      </c>
      <c r="CP12" s="61"/>
      <c r="CQ12" s="64"/>
      <c r="CR12" s="66"/>
      <c r="CS12" s="63"/>
      <c r="CT12" s="61"/>
      <c r="CU12" s="65"/>
      <c r="CV12" s="64"/>
      <c r="CW12" s="63">
        <v>1</v>
      </c>
    </row>
    <row r="13" spans="1:101" x14ac:dyDescent="0.35">
      <c r="A13" s="68" t="str">
        <f>COMM_4140</f>
        <v>COMM 4140 Marketing Strategy and Process</v>
      </c>
      <c r="B13" s="61"/>
      <c r="C13" s="62"/>
      <c r="D13" s="63">
        <v>2</v>
      </c>
      <c r="E13" s="61"/>
      <c r="F13" s="63"/>
      <c r="G13" s="61">
        <v>1</v>
      </c>
      <c r="H13" s="64"/>
      <c r="I13" s="63">
        <v>3</v>
      </c>
      <c r="J13" s="61"/>
      <c r="K13" s="64"/>
      <c r="L13" s="63">
        <v>3</v>
      </c>
      <c r="M13" s="65"/>
      <c r="N13" s="62"/>
      <c r="O13" s="62">
        <v>1</v>
      </c>
      <c r="P13" s="61"/>
      <c r="Q13" s="63">
        <v>2</v>
      </c>
      <c r="R13" s="61">
        <v>1</v>
      </c>
      <c r="S13" s="63">
        <v>1</v>
      </c>
      <c r="T13" s="61"/>
      <c r="U13" s="63">
        <v>2</v>
      </c>
      <c r="V13" s="61">
        <v>1</v>
      </c>
      <c r="W13" s="63">
        <v>2</v>
      </c>
      <c r="X13" s="61"/>
      <c r="Y13" s="63">
        <v>2</v>
      </c>
      <c r="Z13" s="61"/>
      <c r="AA13" s="63">
        <v>2</v>
      </c>
      <c r="AB13" s="61"/>
      <c r="AC13" s="63">
        <v>2</v>
      </c>
      <c r="AD13" s="61">
        <v>1</v>
      </c>
      <c r="AE13" s="63">
        <v>2</v>
      </c>
      <c r="AF13" s="61"/>
      <c r="AG13" s="64"/>
      <c r="AH13" s="63">
        <v>1</v>
      </c>
      <c r="AI13" s="61"/>
      <c r="AJ13" s="64"/>
      <c r="AK13" s="63">
        <v>2</v>
      </c>
      <c r="AL13" s="61"/>
      <c r="AM13" s="64"/>
      <c r="AN13" s="63">
        <v>1</v>
      </c>
      <c r="AO13" s="61"/>
      <c r="AP13" s="64">
        <v>1</v>
      </c>
      <c r="AQ13" s="63">
        <v>1</v>
      </c>
      <c r="AR13" s="61"/>
      <c r="AS13" s="64"/>
      <c r="AT13" s="63">
        <v>1</v>
      </c>
      <c r="AU13" s="61"/>
      <c r="AV13" s="64">
        <v>1</v>
      </c>
      <c r="AW13" s="63"/>
      <c r="AX13" s="61"/>
      <c r="AY13" s="64"/>
      <c r="AZ13" s="63">
        <v>1</v>
      </c>
      <c r="BA13" s="61"/>
      <c r="BB13" s="64"/>
      <c r="BC13" s="63">
        <v>1</v>
      </c>
      <c r="BD13" s="61"/>
      <c r="BE13" s="64"/>
      <c r="BF13" s="63">
        <v>1</v>
      </c>
      <c r="BG13" s="61"/>
      <c r="BH13" s="64">
        <v>1</v>
      </c>
      <c r="BI13" s="63"/>
      <c r="BJ13" s="61"/>
      <c r="BK13" s="64"/>
      <c r="BL13" s="66"/>
      <c r="BM13" s="63"/>
      <c r="BN13" s="61"/>
      <c r="BO13" s="66"/>
      <c r="BP13" s="64"/>
      <c r="BQ13" s="63">
        <v>1</v>
      </c>
      <c r="BR13" s="61"/>
      <c r="BS13" s="66"/>
      <c r="BT13" s="64"/>
      <c r="BU13" s="63"/>
      <c r="BV13" s="61"/>
      <c r="BW13" s="66"/>
      <c r="BX13" s="64"/>
      <c r="BY13" s="63"/>
      <c r="BZ13" s="61"/>
      <c r="CA13" s="65"/>
      <c r="CB13" s="66"/>
      <c r="CC13" s="67"/>
      <c r="CD13" s="61"/>
      <c r="CE13" s="65"/>
      <c r="CF13" s="64"/>
      <c r="CG13" s="63">
        <v>1</v>
      </c>
      <c r="CH13" s="61"/>
      <c r="CI13" s="66"/>
      <c r="CJ13" s="64"/>
      <c r="CK13" s="63">
        <v>1</v>
      </c>
      <c r="CL13" s="61"/>
      <c r="CM13" s="66">
        <v>1</v>
      </c>
      <c r="CN13" s="64"/>
      <c r="CO13" s="63"/>
      <c r="CP13" s="61"/>
      <c r="CQ13" s="64"/>
      <c r="CR13" s="66"/>
      <c r="CS13" s="63"/>
      <c r="CT13" s="61"/>
      <c r="CU13" s="65"/>
      <c r="CV13" s="64"/>
      <c r="CW13" s="63">
        <v>1</v>
      </c>
    </row>
    <row r="14" spans="1:101" x14ac:dyDescent="0.35">
      <c r="A14" s="68" t="str">
        <f>COMM_4301</f>
        <v>COMM 4301 Brand Management Strategies</v>
      </c>
      <c r="B14" s="61">
        <v>1</v>
      </c>
      <c r="C14" s="62"/>
      <c r="D14" s="63"/>
      <c r="E14" s="61"/>
      <c r="F14" s="63"/>
      <c r="G14" s="61"/>
      <c r="H14" s="64"/>
      <c r="I14" s="63">
        <v>2</v>
      </c>
      <c r="J14" s="61"/>
      <c r="K14" s="64"/>
      <c r="L14" s="63"/>
      <c r="M14" s="65"/>
      <c r="N14" s="62"/>
      <c r="O14" s="62">
        <v>2</v>
      </c>
      <c r="P14" s="61"/>
      <c r="Q14" s="63">
        <v>1</v>
      </c>
      <c r="R14" s="61"/>
      <c r="S14" s="63">
        <v>2</v>
      </c>
      <c r="T14" s="61"/>
      <c r="U14" s="63">
        <v>2</v>
      </c>
      <c r="V14" s="61"/>
      <c r="W14" s="63">
        <v>2</v>
      </c>
      <c r="X14" s="61">
        <v>1</v>
      </c>
      <c r="Y14" s="63">
        <v>1</v>
      </c>
      <c r="Z14" s="61"/>
      <c r="AA14" s="63">
        <v>2</v>
      </c>
      <c r="AB14" s="61"/>
      <c r="AC14" s="63">
        <v>2</v>
      </c>
      <c r="AD14" s="61"/>
      <c r="AE14" s="63">
        <v>2</v>
      </c>
      <c r="AF14" s="61">
        <v>1</v>
      </c>
      <c r="AG14" s="64"/>
      <c r="AH14" s="63">
        <v>1</v>
      </c>
      <c r="AI14" s="61"/>
      <c r="AJ14" s="64"/>
      <c r="AK14" s="63">
        <v>2</v>
      </c>
      <c r="AL14" s="61"/>
      <c r="AM14" s="64"/>
      <c r="AN14" s="63">
        <v>1</v>
      </c>
      <c r="AO14" s="69"/>
      <c r="AP14" s="66"/>
      <c r="AQ14" s="70">
        <v>1</v>
      </c>
      <c r="AR14" s="61"/>
      <c r="AS14" s="64"/>
      <c r="AT14" s="63">
        <v>1</v>
      </c>
      <c r="AU14" s="61"/>
      <c r="AV14" s="64"/>
      <c r="AW14" s="63">
        <v>1</v>
      </c>
      <c r="AX14" s="61"/>
      <c r="AY14" s="64"/>
      <c r="AZ14" s="63">
        <v>1</v>
      </c>
      <c r="BA14" s="69"/>
      <c r="BB14" s="66"/>
      <c r="BC14" s="62"/>
      <c r="BD14" s="61"/>
      <c r="BE14" s="64"/>
      <c r="BF14" s="63">
        <v>1</v>
      </c>
      <c r="BG14" s="61"/>
      <c r="BH14" s="64"/>
      <c r="BI14" s="63">
        <v>1</v>
      </c>
      <c r="BJ14" s="61"/>
      <c r="BK14" s="64"/>
      <c r="BL14" s="66"/>
      <c r="BM14" s="63"/>
      <c r="BN14" s="69"/>
      <c r="BO14" s="66"/>
      <c r="BP14" s="64"/>
      <c r="BQ14" s="62">
        <v>1</v>
      </c>
      <c r="BR14" s="61"/>
      <c r="BS14" s="66"/>
      <c r="BT14" s="64"/>
      <c r="BU14" s="63"/>
      <c r="BV14" s="61"/>
      <c r="BW14" s="66"/>
      <c r="BX14" s="64"/>
      <c r="BY14" s="63">
        <v>1</v>
      </c>
      <c r="BZ14" s="61"/>
      <c r="CA14" s="65"/>
      <c r="CB14" s="66"/>
      <c r="CC14" s="67"/>
      <c r="CD14" s="61"/>
      <c r="CE14" s="65"/>
      <c r="CF14" s="64"/>
      <c r="CG14" s="62">
        <v>1</v>
      </c>
      <c r="CH14" s="61"/>
      <c r="CI14" s="66"/>
      <c r="CJ14" s="64"/>
      <c r="CK14" s="63">
        <v>1</v>
      </c>
      <c r="CL14" s="61"/>
      <c r="CM14" s="66"/>
      <c r="CN14" s="64"/>
      <c r="CO14" s="63">
        <v>1</v>
      </c>
      <c r="CP14" s="61"/>
      <c r="CQ14" s="64"/>
      <c r="CR14" s="66"/>
      <c r="CS14" s="63"/>
      <c r="CT14" s="61"/>
      <c r="CU14" s="65"/>
      <c r="CV14" s="64"/>
      <c r="CW14" s="63">
        <v>1</v>
      </c>
    </row>
    <row r="15" spans="1:101" x14ac:dyDescent="0.35">
      <c r="A15" s="71" t="str">
        <f>COMM_4321</f>
        <v>COMM 4321 Integrated Digital Marketing</v>
      </c>
      <c r="B15" s="61"/>
      <c r="C15" s="62"/>
      <c r="D15" s="63">
        <v>1</v>
      </c>
      <c r="E15" s="61"/>
      <c r="F15" s="63">
        <v>2</v>
      </c>
      <c r="G15" s="61">
        <v>1</v>
      </c>
      <c r="H15" s="64"/>
      <c r="I15" s="63">
        <v>1</v>
      </c>
      <c r="J15" s="61"/>
      <c r="K15" s="64"/>
      <c r="L15" s="63"/>
      <c r="M15" s="65"/>
      <c r="N15" s="62"/>
      <c r="O15" s="62">
        <v>1</v>
      </c>
      <c r="P15" s="61"/>
      <c r="Q15" s="63">
        <v>2</v>
      </c>
      <c r="R15" s="61"/>
      <c r="S15" s="63">
        <v>1</v>
      </c>
      <c r="T15" s="61"/>
      <c r="U15" s="63">
        <v>2</v>
      </c>
      <c r="V15" s="61"/>
      <c r="W15" s="63">
        <v>2</v>
      </c>
      <c r="X15" s="61"/>
      <c r="Y15" s="63">
        <v>2</v>
      </c>
      <c r="Z15" s="61">
        <v>1</v>
      </c>
      <c r="AA15" s="63">
        <v>2</v>
      </c>
      <c r="AB15" s="61"/>
      <c r="AC15" s="63">
        <v>2</v>
      </c>
      <c r="AD15" s="61"/>
      <c r="AE15" s="63">
        <v>2</v>
      </c>
      <c r="AF15" s="61"/>
      <c r="AG15" s="64"/>
      <c r="AH15" s="63">
        <v>2</v>
      </c>
      <c r="AI15" s="61">
        <v>1</v>
      </c>
      <c r="AJ15" s="64"/>
      <c r="AK15" s="63">
        <v>2</v>
      </c>
      <c r="AL15" s="61"/>
      <c r="AM15" s="64"/>
      <c r="AN15" s="63">
        <v>1</v>
      </c>
      <c r="AO15" s="61"/>
      <c r="AP15" s="64">
        <v>1</v>
      </c>
      <c r="AQ15" s="63"/>
      <c r="AR15" s="61"/>
      <c r="AS15" s="64"/>
      <c r="AT15" s="63">
        <v>1</v>
      </c>
      <c r="AU15" s="61"/>
      <c r="AV15" s="64"/>
      <c r="AW15" s="63">
        <v>1</v>
      </c>
      <c r="AX15" s="61"/>
      <c r="AY15" s="64"/>
      <c r="AZ15" s="63">
        <v>1</v>
      </c>
      <c r="BA15" s="61"/>
      <c r="BB15" s="64"/>
      <c r="BC15" s="63">
        <v>1</v>
      </c>
      <c r="BD15" s="61"/>
      <c r="BE15" s="64"/>
      <c r="BF15" s="63">
        <v>1</v>
      </c>
      <c r="BG15" s="61"/>
      <c r="BH15" s="64"/>
      <c r="BI15" s="63">
        <v>1</v>
      </c>
      <c r="BJ15" s="61"/>
      <c r="BK15" s="64"/>
      <c r="BL15" s="66"/>
      <c r="BM15" s="63">
        <v>1</v>
      </c>
      <c r="BN15" s="61"/>
      <c r="BO15" s="66"/>
      <c r="BP15" s="64"/>
      <c r="BQ15" s="63"/>
      <c r="BR15" s="61"/>
      <c r="BS15" s="66"/>
      <c r="BT15" s="64"/>
      <c r="BU15" s="63">
        <v>1</v>
      </c>
      <c r="BV15" s="61"/>
      <c r="BW15" s="66"/>
      <c r="BX15" s="64"/>
      <c r="BY15" s="63"/>
      <c r="BZ15" s="61"/>
      <c r="CA15" s="65"/>
      <c r="CB15" s="66"/>
      <c r="CC15" s="67">
        <v>1</v>
      </c>
      <c r="CD15" s="61"/>
      <c r="CE15" s="65"/>
      <c r="CF15" s="64"/>
      <c r="CG15" s="63"/>
      <c r="CH15" s="61"/>
      <c r="CI15" s="66"/>
      <c r="CJ15" s="64"/>
      <c r="CK15" s="63">
        <v>1</v>
      </c>
      <c r="CL15" s="61"/>
      <c r="CM15" s="66"/>
      <c r="CN15" s="64"/>
      <c r="CO15" s="63">
        <v>1</v>
      </c>
      <c r="CP15" s="61"/>
      <c r="CQ15" s="64"/>
      <c r="CR15" s="66"/>
      <c r="CS15" s="63">
        <v>1</v>
      </c>
      <c r="CT15" s="61"/>
      <c r="CU15" s="65"/>
      <c r="CV15" s="64"/>
      <c r="CW15" s="63"/>
    </row>
    <row r="16" spans="1:101" x14ac:dyDescent="0.35">
      <c r="A16" s="72" t="str">
        <f>COMM_4324</f>
        <v>COMM 4324 Marketing Analytics</v>
      </c>
      <c r="B16" s="61"/>
      <c r="C16" s="62"/>
      <c r="D16" s="63"/>
      <c r="E16" s="61"/>
      <c r="F16" s="63">
        <v>2</v>
      </c>
      <c r="G16" s="61"/>
      <c r="H16" s="64"/>
      <c r="I16" s="63"/>
      <c r="J16" s="61">
        <v>1</v>
      </c>
      <c r="K16" s="64"/>
      <c r="L16" s="63">
        <v>2</v>
      </c>
      <c r="M16" s="65"/>
      <c r="N16" s="62"/>
      <c r="O16" s="62">
        <v>1</v>
      </c>
      <c r="P16" s="61"/>
      <c r="Q16" s="63">
        <v>2</v>
      </c>
      <c r="R16" s="61"/>
      <c r="S16" s="63">
        <v>1</v>
      </c>
      <c r="T16" s="61">
        <v>1</v>
      </c>
      <c r="U16" s="63">
        <v>1</v>
      </c>
      <c r="V16" s="61"/>
      <c r="W16" s="63">
        <v>2</v>
      </c>
      <c r="X16" s="61"/>
      <c r="Y16" s="63">
        <v>2</v>
      </c>
      <c r="Z16" s="61"/>
      <c r="AA16" s="63">
        <v>2</v>
      </c>
      <c r="AB16" s="61">
        <v>1</v>
      </c>
      <c r="AC16" s="63">
        <v>1</v>
      </c>
      <c r="AD16" s="61"/>
      <c r="AE16" s="63">
        <v>2</v>
      </c>
      <c r="AF16" s="61"/>
      <c r="AG16" s="64">
        <v>1</v>
      </c>
      <c r="AH16" s="63">
        <v>1</v>
      </c>
      <c r="AI16" s="61"/>
      <c r="AJ16" s="64"/>
      <c r="AK16" s="63">
        <v>2</v>
      </c>
      <c r="AL16" s="61">
        <v>1</v>
      </c>
      <c r="AM16" s="64"/>
      <c r="AN16" s="63">
        <v>1</v>
      </c>
      <c r="AO16" s="61"/>
      <c r="AP16" s="64"/>
      <c r="AQ16" s="63">
        <v>2</v>
      </c>
      <c r="AR16" s="61"/>
      <c r="AS16" s="64"/>
      <c r="AT16" s="63">
        <v>1</v>
      </c>
      <c r="AU16" s="61"/>
      <c r="AV16" s="64"/>
      <c r="AW16" s="63">
        <v>1</v>
      </c>
      <c r="AX16" s="61"/>
      <c r="AY16" s="64"/>
      <c r="AZ16" s="63">
        <v>1</v>
      </c>
      <c r="BA16" s="61"/>
      <c r="BB16" s="64">
        <v>1</v>
      </c>
      <c r="BC16" s="63"/>
      <c r="BD16" s="61"/>
      <c r="BE16" s="64"/>
      <c r="BF16" s="63">
        <v>1</v>
      </c>
      <c r="BG16" s="61"/>
      <c r="BH16" s="64"/>
      <c r="BI16" s="63">
        <v>1</v>
      </c>
      <c r="BJ16" s="61"/>
      <c r="BK16" s="64"/>
      <c r="BL16" s="66"/>
      <c r="BM16" s="63">
        <v>1</v>
      </c>
      <c r="BN16" s="61"/>
      <c r="BO16" s="66"/>
      <c r="BP16" s="64"/>
      <c r="BQ16" s="63">
        <v>1</v>
      </c>
      <c r="BR16" s="61"/>
      <c r="BS16" s="66"/>
      <c r="BT16" s="64"/>
      <c r="BU16" s="63"/>
      <c r="BV16" s="61"/>
      <c r="BW16" s="66"/>
      <c r="BX16" s="64"/>
      <c r="BY16" s="63">
        <v>1</v>
      </c>
      <c r="BZ16" s="61"/>
      <c r="CA16" s="65"/>
      <c r="CB16" s="66"/>
      <c r="CC16" s="67">
        <v>1</v>
      </c>
      <c r="CD16" s="61"/>
      <c r="CE16" s="65"/>
      <c r="CF16" s="64"/>
      <c r="CG16" s="63">
        <v>1</v>
      </c>
      <c r="CH16" s="61"/>
      <c r="CI16" s="66"/>
      <c r="CJ16" s="64"/>
      <c r="CK16" s="63">
        <v>1</v>
      </c>
      <c r="CL16" s="61"/>
      <c r="CM16" s="66"/>
      <c r="CN16" s="64"/>
      <c r="CO16" s="63">
        <v>1</v>
      </c>
      <c r="CP16" s="61"/>
      <c r="CQ16" s="64"/>
      <c r="CR16" s="66"/>
      <c r="CS16" s="63">
        <v>1</v>
      </c>
      <c r="CT16" s="61"/>
      <c r="CU16" s="65"/>
      <c r="CV16" s="64"/>
      <c r="CW16" s="63">
        <v>1</v>
      </c>
    </row>
    <row r="17" spans="1:101" x14ac:dyDescent="0.35">
      <c r="A17" s="52" t="s">
        <v>43</v>
      </c>
      <c r="B17" s="53"/>
      <c r="C17" s="54"/>
      <c r="D17" s="55"/>
      <c r="E17" s="53"/>
      <c r="F17" s="55"/>
      <c r="G17" s="53"/>
      <c r="H17" s="56"/>
      <c r="I17" s="55"/>
      <c r="J17" s="53"/>
      <c r="K17" s="56"/>
      <c r="L17" s="55"/>
      <c r="M17" s="57"/>
      <c r="N17" s="54"/>
      <c r="O17" s="54"/>
      <c r="P17" s="53"/>
      <c r="Q17" s="55"/>
      <c r="R17" s="53"/>
      <c r="S17" s="55"/>
      <c r="T17" s="53"/>
      <c r="U17" s="55"/>
      <c r="V17" s="53"/>
      <c r="W17" s="55"/>
      <c r="X17" s="53"/>
      <c r="Y17" s="55"/>
      <c r="Z17" s="53"/>
      <c r="AA17" s="55"/>
      <c r="AB17" s="53"/>
      <c r="AC17" s="55"/>
      <c r="AD17" s="53"/>
      <c r="AE17" s="55"/>
      <c r="AF17" s="53"/>
      <c r="AG17" s="56"/>
      <c r="AH17" s="55"/>
      <c r="AI17" s="53"/>
      <c r="AJ17" s="56"/>
      <c r="AK17" s="55"/>
      <c r="AL17" s="53"/>
      <c r="AM17" s="56"/>
      <c r="AN17" s="55"/>
      <c r="AO17" s="53"/>
      <c r="AP17" s="56"/>
      <c r="AQ17" s="55"/>
      <c r="AR17" s="53"/>
      <c r="AS17" s="56"/>
      <c r="AT17" s="55"/>
      <c r="AU17" s="53"/>
      <c r="AV17" s="56"/>
      <c r="AW17" s="55"/>
      <c r="AX17" s="53"/>
      <c r="AY17" s="56"/>
      <c r="AZ17" s="55"/>
      <c r="BA17" s="53"/>
      <c r="BB17" s="56"/>
      <c r="BC17" s="55"/>
      <c r="BD17" s="53"/>
      <c r="BE17" s="56"/>
      <c r="BF17" s="55"/>
      <c r="BG17" s="53"/>
      <c r="BH17" s="56"/>
      <c r="BI17" s="55"/>
      <c r="BJ17" s="53"/>
      <c r="BK17" s="56"/>
      <c r="BL17" s="58"/>
      <c r="BM17" s="55"/>
      <c r="BN17" s="53"/>
      <c r="BO17" s="58"/>
      <c r="BP17" s="56"/>
      <c r="BQ17" s="55"/>
      <c r="BR17" s="53"/>
      <c r="BS17" s="58"/>
      <c r="BT17" s="56"/>
      <c r="BU17" s="55"/>
      <c r="BV17" s="53"/>
      <c r="BW17" s="58"/>
      <c r="BX17" s="56"/>
      <c r="BY17" s="55"/>
      <c r="BZ17" s="53"/>
      <c r="CA17" s="57"/>
      <c r="CB17" s="58"/>
      <c r="CC17" s="59"/>
      <c r="CD17" s="53"/>
      <c r="CE17" s="57"/>
      <c r="CF17" s="56"/>
      <c r="CG17" s="55"/>
      <c r="CH17" s="53"/>
      <c r="CI17" s="58"/>
      <c r="CJ17" s="56"/>
      <c r="CK17" s="55"/>
      <c r="CL17" s="53"/>
      <c r="CM17" s="58"/>
      <c r="CN17" s="56"/>
      <c r="CO17" s="55"/>
      <c r="CP17" s="53"/>
      <c r="CQ17" s="56"/>
      <c r="CR17" s="58"/>
      <c r="CS17" s="55"/>
      <c r="CT17" s="53"/>
      <c r="CU17" s="57"/>
      <c r="CV17" s="56"/>
      <c r="CW17" s="55"/>
    </row>
    <row r="18" spans="1:101" x14ac:dyDescent="0.35">
      <c r="A18" s="73" t="s">
        <v>44</v>
      </c>
      <c r="B18" s="74"/>
      <c r="C18" s="75"/>
      <c r="D18" s="76"/>
      <c r="E18" s="74"/>
      <c r="F18" s="76"/>
      <c r="G18" s="74"/>
      <c r="H18" s="77"/>
      <c r="I18" s="76"/>
      <c r="J18" s="74"/>
      <c r="K18" s="77"/>
      <c r="L18" s="76"/>
      <c r="M18" s="78"/>
      <c r="N18" s="75"/>
      <c r="O18" s="75"/>
      <c r="P18" s="74"/>
      <c r="Q18" s="76"/>
      <c r="R18" s="74"/>
      <c r="S18" s="76"/>
      <c r="T18" s="74"/>
      <c r="U18" s="76"/>
      <c r="V18" s="74"/>
      <c r="W18" s="76"/>
      <c r="X18" s="74"/>
      <c r="Y18" s="76"/>
      <c r="Z18" s="74"/>
      <c r="AA18" s="76"/>
      <c r="AB18" s="74"/>
      <c r="AC18" s="76"/>
      <c r="AD18" s="74"/>
      <c r="AE18" s="76"/>
      <c r="AF18" s="74"/>
      <c r="AG18" s="77"/>
      <c r="AH18" s="76"/>
      <c r="AI18" s="74"/>
      <c r="AJ18" s="77"/>
      <c r="AK18" s="76"/>
      <c r="AL18" s="74"/>
      <c r="AM18" s="77"/>
      <c r="AN18" s="76"/>
      <c r="AO18" s="74"/>
      <c r="AP18" s="77"/>
      <c r="AQ18" s="76"/>
      <c r="AR18" s="74"/>
      <c r="AS18" s="77"/>
      <c r="AT18" s="76"/>
      <c r="AU18" s="74"/>
      <c r="AV18" s="77"/>
      <c r="AW18" s="76"/>
      <c r="AX18" s="79"/>
      <c r="AY18" s="80"/>
      <c r="AZ18" s="81"/>
      <c r="BA18" s="79"/>
      <c r="BB18" s="80"/>
      <c r="BC18" s="81"/>
      <c r="BD18" s="79"/>
      <c r="BE18" s="80"/>
      <c r="BF18" s="81"/>
      <c r="BG18" s="79"/>
      <c r="BH18" s="80"/>
      <c r="BI18" s="81"/>
      <c r="BJ18" s="82"/>
      <c r="BK18" s="83"/>
      <c r="BL18" s="84"/>
      <c r="BM18" s="85"/>
      <c r="BN18" s="86"/>
      <c r="BO18" s="87"/>
      <c r="BP18" s="88"/>
      <c r="BQ18" s="89">
        <v>1</v>
      </c>
      <c r="BR18" s="86"/>
      <c r="BS18" s="87"/>
      <c r="BT18" s="88"/>
      <c r="BU18" s="89">
        <v>1</v>
      </c>
      <c r="BV18" s="86"/>
      <c r="BW18" s="87"/>
      <c r="BX18" s="88"/>
      <c r="BY18" s="89">
        <v>1</v>
      </c>
      <c r="BZ18" s="86"/>
      <c r="CA18" s="86"/>
      <c r="CB18" s="87"/>
      <c r="CC18" s="90">
        <v>1</v>
      </c>
      <c r="CD18" s="86"/>
      <c r="CE18" s="86"/>
      <c r="CF18" s="88"/>
      <c r="CG18" s="89">
        <v>1</v>
      </c>
      <c r="CH18" s="86"/>
      <c r="CI18" s="87"/>
      <c r="CJ18" s="88"/>
      <c r="CK18" s="89">
        <v>1</v>
      </c>
      <c r="CL18" s="86"/>
      <c r="CM18" s="87"/>
      <c r="CN18" s="88"/>
      <c r="CO18" s="89">
        <v>1</v>
      </c>
      <c r="CP18" s="86"/>
      <c r="CQ18" s="88"/>
      <c r="CR18" s="87"/>
      <c r="CS18" s="89">
        <v>1</v>
      </c>
      <c r="CT18" s="86"/>
      <c r="CU18" s="86"/>
      <c r="CV18" s="88"/>
      <c r="CW18" s="89">
        <v>1</v>
      </c>
    </row>
    <row r="19" spans="1:101" x14ac:dyDescent="0.35">
      <c r="A19" s="91" t="s">
        <v>45</v>
      </c>
      <c r="B19" s="74"/>
      <c r="C19" s="75"/>
      <c r="D19" s="76"/>
      <c r="E19" s="74"/>
      <c r="F19" s="76"/>
      <c r="G19" s="74"/>
      <c r="H19" s="77"/>
      <c r="I19" s="76"/>
      <c r="J19" s="74"/>
      <c r="K19" s="77"/>
      <c r="L19" s="76"/>
      <c r="M19" s="78"/>
      <c r="N19" s="75"/>
      <c r="O19" s="75"/>
      <c r="P19" s="74"/>
      <c r="Q19" s="76"/>
      <c r="R19" s="74"/>
      <c r="S19" s="76"/>
      <c r="T19" s="74"/>
      <c r="U19" s="76"/>
      <c r="V19" s="74"/>
      <c r="W19" s="76"/>
      <c r="X19" s="74"/>
      <c r="Y19" s="76"/>
      <c r="Z19" s="74"/>
      <c r="AA19" s="76"/>
      <c r="AB19" s="74"/>
      <c r="AC19" s="76"/>
      <c r="AD19" s="74"/>
      <c r="AE19" s="76"/>
      <c r="AF19" s="74"/>
      <c r="AG19" s="77"/>
      <c r="AH19" s="76"/>
      <c r="AI19" s="74"/>
      <c r="AJ19" s="77"/>
      <c r="AK19" s="76"/>
      <c r="AL19" s="74"/>
      <c r="AM19" s="77"/>
      <c r="AN19" s="76"/>
      <c r="AO19" s="74"/>
      <c r="AP19" s="77"/>
      <c r="AQ19" s="76"/>
      <c r="AR19" s="74"/>
      <c r="AS19" s="77"/>
      <c r="AT19" s="76"/>
      <c r="AU19" s="74"/>
      <c r="AV19" s="77"/>
      <c r="AW19" s="76"/>
      <c r="AX19" s="79"/>
      <c r="AY19" s="80"/>
      <c r="AZ19" s="81"/>
      <c r="BA19" s="79"/>
      <c r="BB19" s="80"/>
      <c r="BC19" s="81"/>
      <c r="BD19" s="79"/>
      <c r="BE19" s="80"/>
      <c r="BF19" s="81"/>
      <c r="BG19" s="79"/>
      <c r="BH19" s="80"/>
      <c r="BI19" s="81"/>
      <c r="BJ19" s="82"/>
      <c r="BK19" s="83"/>
      <c r="BL19" s="84"/>
      <c r="BM19" s="85"/>
      <c r="BN19" s="86"/>
      <c r="BO19" s="87"/>
      <c r="BP19" s="88"/>
      <c r="BQ19" s="89"/>
      <c r="BR19" s="86"/>
      <c r="BS19" s="87"/>
      <c r="BT19" s="88"/>
      <c r="BU19" s="89">
        <v>1</v>
      </c>
      <c r="BV19" s="86"/>
      <c r="BW19" s="87"/>
      <c r="BX19" s="88"/>
      <c r="BY19" s="89"/>
      <c r="BZ19" s="86"/>
      <c r="CA19" s="86"/>
      <c r="CB19" s="87"/>
      <c r="CC19" s="90"/>
      <c r="CD19" s="86"/>
      <c r="CE19" s="86"/>
      <c r="CF19" s="88"/>
      <c r="CG19" s="89">
        <v>1</v>
      </c>
      <c r="CH19" s="86"/>
      <c r="CI19" s="87"/>
      <c r="CJ19" s="88"/>
      <c r="CK19" s="89"/>
      <c r="CL19" s="86"/>
      <c r="CM19" s="87"/>
      <c r="CN19" s="88"/>
      <c r="CO19" s="89"/>
      <c r="CP19" s="86"/>
      <c r="CQ19" s="88"/>
      <c r="CR19" s="87"/>
      <c r="CS19" s="89">
        <v>1</v>
      </c>
      <c r="CT19" s="86"/>
      <c r="CU19" s="86"/>
      <c r="CV19" s="88"/>
      <c r="CW19" s="89"/>
    </row>
    <row r="20" spans="1:101" x14ac:dyDescent="0.35">
      <c r="A20" s="91" t="str" cm="1">
        <f t="array" ref="A20">COMM_4510</f>
        <v>COMM 4510 Strategic Application of AI for Communication</v>
      </c>
      <c r="B20" s="74"/>
      <c r="C20" s="75"/>
      <c r="D20" s="76"/>
      <c r="E20" s="74"/>
      <c r="F20" s="76"/>
      <c r="G20" s="74"/>
      <c r="H20" s="77"/>
      <c r="I20" s="76"/>
      <c r="J20" s="74"/>
      <c r="K20" s="77"/>
      <c r="L20" s="76"/>
      <c r="M20" s="78"/>
      <c r="N20" s="75"/>
      <c r="O20" s="75"/>
      <c r="P20" s="74"/>
      <c r="Q20" s="76"/>
      <c r="R20" s="74"/>
      <c r="S20" s="76"/>
      <c r="T20" s="74"/>
      <c r="U20" s="76"/>
      <c r="V20" s="74"/>
      <c r="W20" s="76"/>
      <c r="X20" s="74"/>
      <c r="Y20" s="76"/>
      <c r="Z20" s="74"/>
      <c r="AA20" s="76"/>
      <c r="AB20" s="74"/>
      <c r="AC20" s="76"/>
      <c r="AD20" s="74"/>
      <c r="AE20" s="76"/>
      <c r="AF20" s="74"/>
      <c r="AG20" s="77"/>
      <c r="AH20" s="76"/>
      <c r="AI20" s="74"/>
      <c r="AJ20" s="77"/>
      <c r="AK20" s="76"/>
      <c r="AL20" s="74"/>
      <c r="AM20" s="77"/>
      <c r="AN20" s="76"/>
      <c r="AO20" s="74"/>
      <c r="AP20" s="77"/>
      <c r="AQ20" s="76"/>
      <c r="AR20" s="74"/>
      <c r="AS20" s="77"/>
      <c r="AT20" s="76"/>
      <c r="AU20" s="74"/>
      <c r="AV20" s="77"/>
      <c r="AW20" s="76"/>
      <c r="AX20" s="79"/>
      <c r="AY20" s="80"/>
      <c r="AZ20" s="81"/>
      <c r="BA20" s="79"/>
      <c r="BB20" s="80"/>
      <c r="BC20" s="81"/>
      <c r="BD20" s="79"/>
      <c r="BE20" s="80"/>
      <c r="BF20" s="81"/>
      <c r="BG20" s="79"/>
      <c r="BH20" s="80"/>
      <c r="BI20" s="81"/>
      <c r="BJ20" s="82"/>
      <c r="BK20" s="83"/>
      <c r="BL20" s="84"/>
      <c r="BM20" s="85"/>
      <c r="BN20" s="86"/>
      <c r="BO20" s="87"/>
      <c r="BP20" s="88"/>
      <c r="BQ20" s="89"/>
      <c r="BR20" s="86"/>
      <c r="BS20" s="87"/>
      <c r="BT20" s="88"/>
      <c r="BU20" s="89"/>
      <c r="BV20" s="86"/>
      <c r="BW20" s="87"/>
      <c r="BX20" s="88"/>
      <c r="BY20" s="89"/>
      <c r="BZ20" s="86"/>
      <c r="CA20" s="86"/>
      <c r="CB20" s="87"/>
      <c r="CC20" s="90"/>
      <c r="CD20" s="86"/>
      <c r="CE20" s="86"/>
      <c r="CF20" s="88"/>
      <c r="CG20" s="89"/>
      <c r="CH20" s="86"/>
      <c r="CI20" s="87"/>
      <c r="CJ20" s="88"/>
      <c r="CK20" s="89"/>
      <c r="CL20" s="86"/>
      <c r="CM20" s="87"/>
      <c r="CN20" s="88"/>
      <c r="CO20" s="89"/>
      <c r="CP20" s="86"/>
      <c r="CQ20" s="88"/>
      <c r="CR20" s="87"/>
      <c r="CS20" s="89"/>
      <c r="CT20" s="86"/>
      <c r="CU20" s="86"/>
      <c r="CV20" s="88"/>
      <c r="CW20" s="89"/>
    </row>
    <row r="21" spans="1:101" x14ac:dyDescent="0.35">
      <c r="A21" s="91" t="str">
        <f>COMM_4515</f>
        <v>COMM 4515 Developing Communications Solutions with AI Tools</v>
      </c>
      <c r="B21" s="74"/>
      <c r="C21" s="75"/>
      <c r="D21" s="76"/>
      <c r="E21" s="74"/>
      <c r="F21" s="76"/>
      <c r="G21" s="74"/>
      <c r="H21" s="77"/>
      <c r="I21" s="76"/>
      <c r="J21" s="74"/>
      <c r="K21" s="77"/>
      <c r="L21" s="76"/>
      <c r="M21" s="78"/>
      <c r="N21" s="75"/>
      <c r="O21" s="75"/>
      <c r="P21" s="74"/>
      <c r="Q21" s="76"/>
      <c r="R21" s="74"/>
      <c r="S21" s="76"/>
      <c r="T21" s="74"/>
      <c r="U21" s="76"/>
      <c r="V21" s="74"/>
      <c r="W21" s="76"/>
      <c r="X21" s="74"/>
      <c r="Y21" s="76"/>
      <c r="Z21" s="74"/>
      <c r="AA21" s="76"/>
      <c r="AB21" s="74"/>
      <c r="AC21" s="76"/>
      <c r="AD21" s="74"/>
      <c r="AE21" s="76"/>
      <c r="AF21" s="74"/>
      <c r="AG21" s="77"/>
      <c r="AH21" s="76"/>
      <c r="AI21" s="74"/>
      <c r="AJ21" s="77"/>
      <c r="AK21" s="76"/>
      <c r="AL21" s="74"/>
      <c r="AM21" s="77"/>
      <c r="AN21" s="76"/>
      <c r="AO21" s="74"/>
      <c r="AP21" s="77"/>
      <c r="AQ21" s="76"/>
      <c r="AR21" s="74"/>
      <c r="AS21" s="77"/>
      <c r="AT21" s="76"/>
      <c r="AU21" s="74"/>
      <c r="AV21" s="77"/>
      <c r="AW21" s="76"/>
      <c r="AX21" s="79"/>
      <c r="AY21" s="80"/>
      <c r="AZ21" s="81"/>
      <c r="BA21" s="79"/>
      <c r="BB21" s="80"/>
      <c r="BC21" s="81"/>
      <c r="BD21" s="79"/>
      <c r="BE21" s="80"/>
      <c r="BF21" s="81"/>
      <c r="BG21" s="79"/>
      <c r="BH21" s="80"/>
      <c r="BI21" s="81"/>
      <c r="BJ21" s="82"/>
      <c r="BK21" s="83"/>
      <c r="BL21" s="84"/>
      <c r="BM21" s="85"/>
      <c r="BN21" s="86"/>
      <c r="BO21" s="87"/>
      <c r="BP21" s="88"/>
      <c r="BQ21" s="89"/>
      <c r="BR21" s="86"/>
      <c r="BS21" s="87"/>
      <c r="BT21" s="88"/>
      <c r="BU21" s="89"/>
      <c r="BV21" s="86"/>
      <c r="BW21" s="87"/>
      <c r="BX21" s="88"/>
      <c r="BY21" s="89"/>
      <c r="BZ21" s="86"/>
      <c r="CA21" s="86"/>
      <c r="CB21" s="87"/>
      <c r="CC21" s="90"/>
      <c r="CD21" s="86"/>
      <c r="CE21" s="86"/>
      <c r="CF21" s="88"/>
      <c r="CG21" s="89"/>
      <c r="CH21" s="86"/>
      <c r="CI21" s="87"/>
      <c r="CJ21" s="88"/>
      <c r="CK21" s="89"/>
      <c r="CL21" s="86"/>
      <c r="CM21" s="87"/>
      <c r="CN21" s="88"/>
      <c r="CO21" s="89"/>
      <c r="CP21" s="86"/>
      <c r="CQ21" s="88"/>
      <c r="CR21" s="87"/>
      <c r="CS21" s="89"/>
      <c r="CT21" s="86"/>
      <c r="CU21" s="86"/>
      <c r="CV21" s="88"/>
      <c r="CW21" s="89"/>
    </row>
    <row r="22" spans="1:101" x14ac:dyDescent="0.35">
      <c r="A22" s="52" t="s">
        <v>46</v>
      </c>
      <c r="B22" s="53"/>
      <c r="C22" s="54"/>
      <c r="D22" s="55"/>
      <c r="E22" s="53"/>
      <c r="F22" s="55"/>
      <c r="G22" s="53"/>
      <c r="H22" s="56"/>
      <c r="I22" s="55"/>
      <c r="J22" s="53"/>
      <c r="K22" s="56"/>
      <c r="L22" s="55"/>
      <c r="M22" s="57"/>
      <c r="N22" s="54"/>
      <c r="O22" s="54"/>
      <c r="P22" s="53"/>
      <c r="Q22" s="55"/>
      <c r="R22" s="53"/>
      <c r="S22" s="55"/>
      <c r="T22" s="53"/>
      <c r="U22" s="55"/>
      <c r="V22" s="53"/>
      <c r="W22" s="55"/>
      <c r="X22" s="53"/>
      <c r="Y22" s="55"/>
      <c r="Z22" s="53"/>
      <c r="AA22" s="55"/>
      <c r="AB22" s="53"/>
      <c r="AC22" s="55"/>
      <c r="AD22" s="53"/>
      <c r="AE22" s="55"/>
      <c r="AF22" s="53"/>
      <c r="AG22" s="56"/>
      <c r="AH22" s="55"/>
      <c r="AI22" s="53"/>
      <c r="AJ22" s="56"/>
      <c r="AK22" s="55"/>
      <c r="AL22" s="53"/>
      <c r="AM22" s="56"/>
      <c r="AN22" s="55"/>
      <c r="AO22" s="53"/>
      <c r="AP22" s="56"/>
      <c r="AQ22" s="55"/>
      <c r="AR22" s="53"/>
      <c r="AS22" s="56"/>
      <c r="AT22" s="55"/>
      <c r="AU22" s="53"/>
      <c r="AV22" s="56"/>
      <c r="AW22" s="55"/>
      <c r="AX22" s="53"/>
      <c r="AY22" s="56"/>
      <c r="AZ22" s="55"/>
      <c r="BA22" s="53"/>
      <c r="BB22" s="56"/>
      <c r="BC22" s="55"/>
      <c r="BD22" s="53"/>
      <c r="BE22" s="56"/>
      <c r="BF22" s="55"/>
      <c r="BG22" s="53"/>
      <c r="BH22" s="56"/>
      <c r="BI22" s="55"/>
      <c r="BJ22" s="53"/>
      <c r="BK22" s="56"/>
      <c r="BL22" s="58"/>
      <c r="BM22" s="55"/>
      <c r="BN22" s="53"/>
      <c r="BO22" s="58"/>
      <c r="BP22" s="56"/>
      <c r="BQ22" s="55"/>
      <c r="BR22" s="53"/>
      <c r="BS22" s="58"/>
      <c r="BT22" s="56"/>
      <c r="BU22" s="55"/>
      <c r="BV22" s="53"/>
      <c r="BW22" s="58"/>
      <c r="BX22" s="56"/>
      <c r="BY22" s="55"/>
      <c r="BZ22" s="53"/>
      <c r="CA22" s="57"/>
      <c r="CB22" s="58"/>
      <c r="CC22" s="59"/>
      <c r="CD22" s="53"/>
      <c r="CE22" s="57"/>
      <c r="CF22" s="56"/>
      <c r="CG22" s="55"/>
      <c r="CH22" s="53"/>
      <c r="CI22" s="58"/>
      <c r="CJ22" s="56"/>
      <c r="CK22" s="55"/>
      <c r="CL22" s="53"/>
      <c r="CM22" s="58"/>
      <c r="CN22" s="56"/>
      <c r="CO22" s="55"/>
      <c r="CP22" s="53"/>
      <c r="CQ22" s="56"/>
      <c r="CR22" s="58"/>
      <c r="CS22" s="55"/>
      <c r="CT22" s="53"/>
      <c r="CU22" s="57"/>
      <c r="CV22" s="56"/>
      <c r="CW22" s="55"/>
    </row>
    <row r="23" spans="1:101" x14ac:dyDescent="0.35">
      <c r="A23" s="92" t="str">
        <f>COMM_4016</f>
        <v>COMM 4016 Persuasion and Influence</v>
      </c>
      <c r="B23" s="93"/>
      <c r="C23" s="94"/>
      <c r="D23" s="95"/>
      <c r="E23" s="93"/>
      <c r="F23" s="95"/>
      <c r="G23" s="93"/>
      <c r="H23" s="96"/>
      <c r="I23" s="95"/>
      <c r="J23" s="97"/>
      <c r="K23" s="98"/>
      <c r="L23" s="99"/>
      <c r="M23" s="100"/>
      <c r="N23" s="101"/>
      <c r="O23" s="101"/>
      <c r="P23" s="97"/>
      <c r="Q23" s="99"/>
      <c r="R23" s="97">
        <v>1</v>
      </c>
      <c r="S23" s="99"/>
      <c r="T23" s="97"/>
      <c r="U23" s="99">
        <v>1</v>
      </c>
      <c r="V23" s="97"/>
      <c r="W23" s="99">
        <v>1</v>
      </c>
      <c r="X23" s="97"/>
      <c r="Y23" s="99">
        <v>1</v>
      </c>
      <c r="Z23" s="97">
        <v>1</v>
      </c>
      <c r="AA23" s="99"/>
      <c r="AB23" s="97"/>
      <c r="AC23" s="99">
        <v>1</v>
      </c>
      <c r="AD23" s="97"/>
      <c r="AE23" s="99">
        <v>1</v>
      </c>
      <c r="AF23" s="97"/>
      <c r="AG23" s="98"/>
      <c r="AH23" s="99">
        <v>1</v>
      </c>
      <c r="AI23" s="97"/>
      <c r="AJ23" s="98">
        <v>1</v>
      </c>
      <c r="AK23" s="99"/>
      <c r="AL23" s="97"/>
      <c r="AM23" s="98"/>
      <c r="AN23" s="99">
        <v>1</v>
      </c>
      <c r="AO23" s="97"/>
      <c r="AP23" s="98"/>
      <c r="AQ23" s="99">
        <v>1</v>
      </c>
      <c r="AR23" s="97"/>
      <c r="AS23" s="98"/>
      <c r="AT23" s="99">
        <v>1</v>
      </c>
      <c r="AU23" s="97"/>
      <c r="AV23" s="98">
        <v>1</v>
      </c>
      <c r="AW23" s="99"/>
      <c r="AX23" s="97"/>
      <c r="AY23" s="98"/>
      <c r="AZ23" s="99">
        <v>1</v>
      </c>
      <c r="BA23" s="97"/>
      <c r="BB23" s="98"/>
      <c r="BC23" s="99">
        <v>1</v>
      </c>
      <c r="BD23" s="97"/>
      <c r="BE23" s="98"/>
      <c r="BF23" s="99">
        <v>1</v>
      </c>
      <c r="BG23" s="97"/>
      <c r="BH23" s="98">
        <v>1</v>
      </c>
      <c r="BI23" s="99"/>
      <c r="BJ23" s="97"/>
      <c r="BK23" s="98"/>
      <c r="BL23" s="102"/>
      <c r="BM23" s="99"/>
      <c r="BN23" s="97"/>
      <c r="BO23" s="102"/>
      <c r="BP23" s="98"/>
      <c r="BQ23" s="99">
        <v>1</v>
      </c>
      <c r="BR23" s="97"/>
      <c r="BS23" s="102"/>
      <c r="BT23" s="98"/>
      <c r="BU23" s="99"/>
      <c r="BV23" s="97"/>
      <c r="BW23" s="102"/>
      <c r="BX23" s="98"/>
      <c r="BY23" s="99">
        <v>1</v>
      </c>
      <c r="BZ23" s="97"/>
      <c r="CA23" s="100"/>
      <c r="CB23" s="102"/>
      <c r="CC23" s="103"/>
      <c r="CD23" s="97"/>
      <c r="CE23" s="100"/>
      <c r="CF23" s="98"/>
      <c r="CG23" s="99">
        <v>1</v>
      </c>
      <c r="CH23" s="97"/>
      <c r="CI23" s="102"/>
      <c r="CJ23" s="98"/>
      <c r="CK23" s="99"/>
      <c r="CL23" s="97"/>
      <c r="CM23" s="102">
        <v>1</v>
      </c>
      <c r="CN23" s="98"/>
      <c r="CO23" s="99"/>
      <c r="CP23" s="97"/>
      <c r="CQ23" s="98"/>
      <c r="CR23" s="102"/>
      <c r="CS23" s="99"/>
      <c r="CT23" s="97"/>
      <c r="CU23" s="100"/>
      <c r="CV23" s="98"/>
      <c r="CW23" s="99">
        <v>1</v>
      </c>
    </row>
    <row r="24" spans="1:101" x14ac:dyDescent="0.35">
      <c r="A24" s="104" t="str">
        <f>COMM_4144</f>
        <v>COMM 4144 Strategic Public Relations</v>
      </c>
      <c r="B24" s="105"/>
      <c r="C24" s="106"/>
      <c r="D24" s="107"/>
      <c r="E24" s="105"/>
      <c r="F24" s="107">
        <v>1</v>
      </c>
      <c r="G24" s="105"/>
      <c r="H24" s="108"/>
      <c r="I24" s="107"/>
      <c r="J24" s="105">
        <v>1</v>
      </c>
      <c r="K24" s="108"/>
      <c r="L24" s="107"/>
      <c r="M24" s="109"/>
      <c r="N24" s="106"/>
      <c r="O24" s="106"/>
      <c r="P24" s="105"/>
      <c r="Q24" s="107">
        <v>1</v>
      </c>
      <c r="R24" s="105"/>
      <c r="S24" s="107">
        <v>1</v>
      </c>
      <c r="T24" s="105">
        <v>1</v>
      </c>
      <c r="U24" s="107"/>
      <c r="V24" s="105"/>
      <c r="W24" s="107">
        <v>1</v>
      </c>
      <c r="X24" s="105"/>
      <c r="Y24" s="107"/>
      <c r="Z24" s="105"/>
      <c r="AA24" s="107">
        <v>1</v>
      </c>
      <c r="AB24" s="105">
        <v>1</v>
      </c>
      <c r="AC24" s="107"/>
      <c r="AD24" s="105"/>
      <c r="AE24" s="107"/>
      <c r="AF24" s="105"/>
      <c r="AG24" s="108"/>
      <c r="AH24" s="107">
        <v>1</v>
      </c>
      <c r="AI24" s="105"/>
      <c r="AJ24" s="108"/>
      <c r="AK24" s="107"/>
      <c r="AL24" s="105"/>
      <c r="AM24" s="108"/>
      <c r="AN24" s="107">
        <v>1</v>
      </c>
      <c r="AO24" s="105"/>
      <c r="AP24" s="108"/>
      <c r="AQ24" s="107"/>
      <c r="AR24" s="105"/>
      <c r="AS24" s="108">
        <v>1</v>
      </c>
      <c r="AT24" s="107"/>
      <c r="AU24" s="105"/>
      <c r="AV24" s="108"/>
      <c r="AW24" s="107"/>
      <c r="AX24" s="105"/>
      <c r="AY24" s="108"/>
      <c r="AZ24" s="107">
        <v>1</v>
      </c>
      <c r="BA24" s="105"/>
      <c r="BB24" s="108"/>
      <c r="BC24" s="107"/>
      <c r="BD24" s="105"/>
      <c r="BE24" s="108"/>
      <c r="BF24" s="107">
        <v>1</v>
      </c>
      <c r="BG24" s="105"/>
      <c r="BH24" s="108"/>
      <c r="BI24" s="107"/>
      <c r="BJ24" s="105"/>
      <c r="BK24" s="108"/>
      <c r="BL24" s="110"/>
      <c r="BM24" s="107">
        <v>1</v>
      </c>
      <c r="BN24" s="105"/>
      <c r="BO24" s="110"/>
      <c r="BP24" s="108"/>
      <c r="BQ24" s="107"/>
      <c r="BR24" s="105"/>
      <c r="BS24" s="110"/>
      <c r="BT24" s="108"/>
      <c r="BU24" s="107">
        <v>1</v>
      </c>
      <c r="BV24" s="105"/>
      <c r="BW24" s="110"/>
      <c r="BX24" s="108"/>
      <c r="BY24" s="107"/>
      <c r="BZ24" s="105"/>
      <c r="CA24" s="109"/>
      <c r="CB24" s="110"/>
      <c r="CC24" s="111">
        <v>1</v>
      </c>
      <c r="CD24" s="105"/>
      <c r="CE24" s="109"/>
      <c r="CF24" s="108"/>
      <c r="CG24" s="107"/>
      <c r="CH24" s="105"/>
      <c r="CI24" s="110"/>
      <c r="CJ24" s="108"/>
      <c r="CK24" s="107">
        <v>1</v>
      </c>
      <c r="CL24" s="105"/>
      <c r="CM24" s="110"/>
      <c r="CN24" s="108"/>
      <c r="CO24" s="107"/>
      <c r="CP24" s="105"/>
      <c r="CQ24" s="108"/>
      <c r="CR24" s="110"/>
      <c r="CS24" s="107">
        <v>1</v>
      </c>
      <c r="CT24" s="105"/>
      <c r="CU24" s="109"/>
      <c r="CV24" s="108"/>
      <c r="CW24" s="107"/>
    </row>
    <row r="25" spans="1:101" x14ac:dyDescent="0.35">
      <c r="A25" s="112" t="str">
        <f>COMM_4145</f>
        <v>COMM 4145 Public Relations Writing and Content Creation</v>
      </c>
      <c r="B25" s="105"/>
      <c r="C25" s="106"/>
      <c r="D25" s="107"/>
      <c r="E25" s="105"/>
      <c r="F25" s="107"/>
      <c r="G25" s="105"/>
      <c r="H25" s="108"/>
      <c r="I25" s="107">
        <v>1</v>
      </c>
      <c r="J25" s="105"/>
      <c r="K25" s="108"/>
      <c r="L25" s="107"/>
      <c r="M25" s="109">
        <v>1</v>
      </c>
      <c r="N25" s="106"/>
      <c r="O25" s="106"/>
      <c r="P25" s="105"/>
      <c r="Q25" s="107"/>
      <c r="R25" s="105"/>
      <c r="S25" s="107">
        <v>1</v>
      </c>
      <c r="T25" s="105"/>
      <c r="U25" s="107"/>
      <c r="V25" s="105">
        <v>1</v>
      </c>
      <c r="W25" s="107"/>
      <c r="X25" s="105"/>
      <c r="Y25" s="107">
        <v>1</v>
      </c>
      <c r="Z25" s="105"/>
      <c r="AA25" s="107"/>
      <c r="AB25" s="105"/>
      <c r="AC25" s="107">
        <v>1</v>
      </c>
      <c r="AD25" s="105">
        <v>1</v>
      </c>
      <c r="AE25" s="107"/>
      <c r="AF25" s="105"/>
      <c r="AG25" s="108"/>
      <c r="AH25" s="107"/>
      <c r="AI25" s="105"/>
      <c r="AJ25" s="108"/>
      <c r="AK25" s="107">
        <v>1</v>
      </c>
      <c r="AL25" s="105"/>
      <c r="AM25" s="108"/>
      <c r="AN25" s="107"/>
      <c r="AO25" s="105"/>
      <c r="AP25" s="108"/>
      <c r="AQ25" s="107">
        <v>1</v>
      </c>
      <c r="AR25" s="105"/>
      <c r="AS25" s="108"/>
      <c r="AT25" s="107"/>
      <c r="AU25" s="105"/>
      <c r="AV25" s="108"/>
      <c r="AW25" s="107">
        <v>1</v>
      </c>
      <c r="AX25" s="105"/>
      <c r="AY25" s="108"/>
      <c r="AZ25" s="107"/>
      <c r="BA25" s="105"/>
      <c r="BB25" s="108"/>
      <c r="BC25" s="107">
        <v>1</v>
      </c>
      <c r="BD25" s="105"/>
      <c r="BE25" s="108"/>
      <c r="BF25" s="107"/>
      <c r="BG25" s="105"/>
      <c r="BH25" s="108"/>
      <c r="BI25" s="107">
        <v>1</v>
      </c>
      <c r="BJ25" s="105"/>
      <c r="BK25" s="108"/>
      <c r="BL25" s="110"/>
      <c r="BM25" s="107"/>
      <c r="BN25" s="105"/>
      <c r="BO25" s="110"/>
      <c r="BP25" s="108"/>
      <c r="BQ25" s="107">
        <v>1</v>
      </c>
      <c r="BR25" s="105"/>
      <c r="BS25" s="110"/>
      <c r="BT25" s="108"/>
      <c r="BU25" s="107"/>
      <c r="BV25" s="105"/>
      <c r="BW25" s="110"/>
      <c r="BX25" s="108"/>
      <c r="BY25" s="107"/>
      <c r="BZ25" s="105"/>
      <c r="CA25" s="109"/>
      <c r="CB25" s="110"/>
      <c r="CC25" s="111"/>
      <c r="CD25" s="105"/>
      <c r="CE25" s="109"/>
      <c r="CF25" s="108"/>
      <c r="CG25" s="107">
        <v>1</v>
      </c>
      <c r="CH25" s="105"/>
      <c r="CI25" s="110"/>
      <c r="CJ25" s="108"/>
      <c r="CK25" s="107"/>
      <c r="CL25" s="105"/>
      <c r="CM25" s="110"/>
      <c r="CN25" s="108"/>
      <c r="CO25" s="107">
        <v>1</v>
      </c>
      <c r="CP25" s="105"/>
      <c r="CQ25" s="108"/>
      <c r="CR25" s="110"/>
      <c r="CS25" s="107"/>
      <c r="CT25" s="105"/>
      <c r="CU25" s="109"/>
      <c r="CV25" s="108"/>
      <c r="CW25" s="107">
        <v>1</v>
      </c>
    </row>
    <row r="26" spans="1:101" x14ac:dyDescent="0.35">
      <c r="A26" s="112" t="str">
        <f>COMM_4146</f>
        <v>COMM 4146 Ethics in Public Relations</v>
      </c>
      <c r="B26" s="105"/>
      <c r="C26" s="106"/>
      <c r="D26" s="107"/>
      <c r="E26" s="105"/>
      <c r="F26" s="107"/>
      <c r="G26" s="105"/>
      <c r="H26" s="108"/>
      <c r="I26" s="107"/>
      <c r="J26" s="105"/>
      <c r="K26" s="108"/>
      <c r="L26" s="107"/>
      <c r="M26" s="109"/>
      <c r="N26" s="106"/>
      <c r="O26" s="106"/>
      <c r="P26" s="105"/>
      <c r="Q26" s="107"/>
      <c r="R26" s="105"/>
      <c r="S26" s="107"/>
      <c r="T26" s="105"/>
      <c r="U26" s="107"/>
      <c r="V26" s="105"/>
      <c r="W26" s="107"/>
      <c r="X26" s="105"/>
      <c r="Y26" s="107">
        <v>1</v>
      </c>
      <c r="Z26" s="105"/>
      <c r="AA26" s="107"/>
      <c r="AB26" s="105"/>
      <c r="AC26" s="107"/>
      <c r="AD26" s="105"/>
      <c r="AE26" s="107"/>
      <c r="AF26" s="105"/>
      <c r="AG26" s="108"/>
      <c r="AH26" s="107">
        <v>1</v>
      </c>
      <c r="AI26" s="105"/>
      <c r="AJ26" s="108"/>
      <c r="AK26" s="107"/>
      <c r="AL26" s="105"/>
      <c r="AM26" s="108"/>
      <c r="AN26" s="107">
        <v>1</v>
      </c>
      <c r="AO26" s="105"/>
      <c r="AP26" s="108"/>
      <c r="AQ26" s="107"/>
      <c r="AR26" s="105"/>
      <c r="AS26" s="108"/>
      <c r="AT26" s="107">
        <v>1</v>
      </c>
      <c r="AU26" s="105"/>
      <c r="AV26" s="108"/>
      <c r="AW26" s="107"/>
      <c r="AX26" s="105"/>
      <c r="AY26" s="108"/>
      <c r="AZ26" s="107">
        <v>1</v>
      </c>
      <c r="BA26" s="105"/>
      <c r="BB26" s="108"/>
      <c r="BC26" s="107"/>
      <c r="BD26" s="105"/>
      <c r="BE26" s="108"/>
      <c r="BF26" s="107">
        <v>1</v>
      </c>
      <c r="BG26" s="105"/>
      <c r="BH26" s="108"/>
      <c r="BI26" s="107"/>
      <c r="BJ26" s="105"/>
      <c r="BK26" s="108"/>
      <c r="BL26" s="110"/>
      <c r="BM26" s="107">
        <v>1</v>
      </c>
      <c r="BN26" s="105"/>
      <c r="BO26" s="110"/>
      <c r="BP26" s="108"/>
      <c r="BQ26" s="107"/>
      <c r="BR26" s="105"/>
      <c r="BS26" s="110"/>
      <c r="BT26" s="108"/>
      <c r="BU26" s="107">
        <v>1</v>
      </c>
      <c r="BV26" s="105"/>
      <c r="BW26" s="110"/>
      <c r="BX26" s="108"/>
      <c r="BY26" s="107"/>
      <c r="BZ26" s="105"/>
      <c r="CA26" s="109"/>
      <c r="CB26" s="110"/>
      <c r="CC26" s="111">
        <v>1</v>
      </c>
      <c r="CD26" s="105"/>
      <c r="CE26" s="109"/>
      <c r="CF26" s="108"/>
      <c r="CG26" s="107"/>
      <c r="CH26" s="105"/>
      <c r="CI26" s="110"/>
      <c r="CJ26" s="108"/>
      <c r="CK26" s="107">
        <v>1</v>
      </c>
      <c r="CL26" s="105"/>
      <c r="CM26" s="110"/>
      <c r="CN26" s="108"/>
      <c r="CO26" s="107"/>
      <c r="CP26" s="105"/>
      <c r="CQ26" s="108"/>
      <c r="CR26" s="110"/>
      <c r="CS26" s="107">
        <v>1</v>
      </c>
      <c r="CT26" s="105"/>
      <c r="CU26" s="109"/>
      <c r="CV26" s="108"/>
      <c r="CW26" s="107"/>
    </row>
    <row r="27" spans="1:101" x14ac:dyDescent="0.35">
      <c r="A27" s="112" t="str">
        <f>COMM_4150</f>
        <v>COMM 4150 Reputation Management &amp; Crisis Communication</v>
      </c>
      <c r="B27" s="105"/>
      <c r="C27" s="106"/>
      <c r="D27" s="107"/>
      <c r="E27" s="105">
        <v>1</v>
      </c>
      <c r="F27" s="107"/>
      <c r="G27" s="105"/>
      <c r="H27" s="108"/>
      <c r="I27" s="107"/>
      <c r="J27" s="105"/>
      <c r="K27" s="108"/>
      <c r="L27" s="107">
        <v>1</v>
      </c>
      <c r="M27" s="109"/>
      <c r="N27" s="106"/>
      <c r="O27" s="106"/>
      <c r="P27" s="105">
        <v>1</v>
      </c>
      <c r="Q27" s="107"/>
      <c r="R27" s="105"/>
      <c r="S27" s="107"/>
      <c r="T27" s="105"/>
      <c r="U27" s="107"/>
      <c r="V27" s="105"/>
      <c r="W27" s="107"/>
      <c r="X27" s="105">
        <v>1</v>
      </c>
      <c r="Y27" s="107"/>
      <c r="Z27" s="105"/>
      <c r="AA27" s="107">
        <v>1</v>
      </c>
      <c r="AB27" s="105"/>
      <c r="AC27" s="107"/>
      <c r="AD27" s="105"/>
      <c r="AE27" s="107">
        <v>1</v>
      </c>
      <c r="AF27" s="105"/>
      <c r="AG27" s="108"/>
      <c r="AH27" s="107">
        <v>1</v>
      </c>
      <c r="AI27" s="105"/>
      <c r="AJ27" s="108"/>
      <c r="AK27" s="107">
        <v>1</v>
      </c>
      <c r="AL27" s="105"/>
      <c r="AM27" s="108"/>
      <c r="AN27" s="107"/>
      <c r="AO27" s="105"/>
      <c r="AP27" s="108"/>
      <c r="AQ27" s="107">
        <v>1</v>
      </c>
      <c r="AR27" s="105"/>
      <c r="AS27" s="108"/>
      <c r="AT27" s="107"/>
      <c r="AU27" s="105"/>
      <c r="AV27" s="108"/>
      <c r="AW27" s="107">
        <v>1</v>
      </c>
      <c r="AX27" s="105"/>
      <c r="AY27" s="108"/>
      <c r="AZ27" s="107"/>
      <c r="BA27" s="105"/>
      <c r="BB27" s="108">
        <v>1</v>
      </c>
      <c r="BC27" s="107"/>
      <c r="BD27" s="105"/>
      <c r="BE27" s="108"/>
      <c r="BF27" s="107"/>
      <c r="BG27" s="105"/>
      <c r="BH27" s="108"/>
      <c r="BI27" s="107">
        <v>1</v>
      </c>
      <c r="BJ27" s="105"/>
      <c r="BK27" s="108"/>
      <c r="BL27" s="110"/>
      <c r="BM27" s="107"/>
      <c r="BN27" s="105"/>
      <c r="BO27" s="110"/>
      <c r="BP27" s="108"/>
      <c r="BQ27" s="107">
        <v>1</v>
      </c>
      <c r="BR27" s="105"/>
      <c r="BS27" s="110"/>
      <c r="BT27" s="108"/>
      <c r="BU27" s="107"/>
      <c r="BV27" s="105"/>
      <c r="BW27" s="110"/>
      <c r="BX27" s="108"/>
      <c r="BY27" s="107"/>
      <c r="BZ27" s="105"/>
      <c r="CA27" s="109"/>
      <c r="CB27" s="110"/>
      <c r="CC27" s="111"/>
      <c r="CD27" s="105"/>
      <c r="CE27" s="109"/>
      <c r="CF27" s="108"/>
      <c r="CG27" s="107">
        <v>1</v>
      </c>
      <c r="CH27" s="105"/>
      <c r="CI27" s="110"/>
      <c r="CJ27" s="108"/>
      <c r="CK27" s="107"/>
      <c r="CL27" s="105"/>
      <c r="CM27" s="110"/>
      <c r="CN27" s="108"/>
      <c r="CO27" s="107">
        <v>1</v>
      </c>
      <c r="CP27" s="105"/>
      <c r="CQ27" s="108"/>
      <c r="CR27" s="110"/>
      <c r="CS27" s="107"/>
      <c r="CT27" s="105"/>
      <c r="CU27" s="109"/>
      <c r="CV27" s="108"/>
      <c r="CW27" s="107">
        <v>1</v>
      </c>
    </row>
    <row r="28" spans="1:101" x14ac:dyDescent="0.35">
      <c r="A28" s="112" t="str">
        <f>COMM_4154</f>
        <v>COMM 4154 Media Channels and Technology</v>
      </c>
      <c r="B28" s="105"/>
      <c r="C28" s="106"/>
      <c r="D28" s="107"/>
      <c r="E28" s="105"/>
      <c r="F28" s="107"/>
      <c r="G28" s="105"/>
      <c r="H28" s="108"/>
      <c r="I28" s="107"/>
      <c r="J28" s="105"/>
      <c r="K28" s="108"/>
      <c r="L28" s="107"/>
      <c r="M28" s="109"/>
      <c r="N28" s="106"/>
      <c r="O28" s="106"/>
      <c r="P28" s="105"/>
      <c r="Q28" s="107"/>
      <c r="R28" s="105"/>
      <c r="S28" s="107"/>
      <c r="T28" s="105"/>
      <c r="U28" s="107"/>
      <c r="V28" s="105"/>
      <c r="W28" s="107"/>
      <c r="X28" s="105"/>
      <c r="Y28" s="107"/>
      <c r="Z28" s="105"/>
      <c r="AA28" s="107"/>
      <c r="AB28" s="105"/>
      <c r="AC28" s="107"/>
      <c r="AD28" s="105"/>
      <c r="AE28" s="107">
        <v>1</v>
      </c>
      <c r="AF28" s="105"/>
      <c r="AG28" s="108"/>
      <c r="AH28" s="107"/>
      <c r="AI28" s="105"/>
      <c r="AJ28" s="108"/>
      <c r="AK28" s="107">
        <v>1</v>
      </c>
      <c r="AL28" s="105"/>
      <c r="AM28" s="108"/>
      <c r="AN28" s="107"/>
      <c r="AO28" s="105"/>
      <c r="AP28" s="108"/>
      <c r="AQ28" s="107">
        <v>1</v>
      </c>
      <c r="AR28" s="105"/>
      <c r="AS28" s="108"/>
      <c r="AT28" s="107"/>
      <c r="AU28" s="105"/>
      <c r="AV28" s="108"/>
      <c r="AW28" s="107">
        <v>1</v>
      </c>
      <c r="AX28" s="105"/>
      <c r="AY28" s="108"/>
      <c r="AZ28" s="107"/>
      <c r="BA28" s="105"/>
      <c r="BB28" s="108"/>
      <c r="BC28" s="107">
        <v>1</v>
      </c>
      <c r="BD28" s="105"/>
      <c r="BE28" s="108"/>
      <c r="BF28" s="107"/>
      <c r="BG28" s="105"/>
      <c r="BH28" s="108"/>
      <c r="BI28" s="107">
        <v>1</v>
      </c>
      <c r="BJ28" s="105"/>
      <c r="BK28" s="108"/>
      <c r="BL28" s="110"/>
      <c r="BM28" s="107"/>
      <c r="BN28" s="105"/>
      <c r="BO28" s="110"/>
      <c r="BP28" s="108"/>
      <c r="BQ28" s="107">
        <v>1</v>
      </c>
      <c r="BR28" s="105"/>
      <c r="BS28" s="110"/>
      <c r="BT28" s="108"/>
      <c r="BU28" s="107"/>
      <c r="BV28" s="105"/>
      <c r="BW28" s="110"/>
      <c r="BX28" s="108"/>
      <c r="BY28" s="107">
        <v>1</v>
      </c>
      <c r="BZ28" s="105"/>
      <c r="CA28" s="109"/>
      <c r="CB28" s="110"/>
      <c r="CC28" s="111"/>
      <c r="CD28" s="105"/>
      <c r="CE28" s="109"/>
      <c r="CF28" s="108"/>
      <c r="CG28" s="107">
        <v>1</v>
      </c>
      <c r="CH28" s="105"/>
      <c r="CI28" s="110"/>
      <c r="CJ28" s="108"/>
      <c r="CK28" s="107"/>
      <c r="CL28" s="105"/>
      <c r="CM28" s="110"/>
      <c r="CN28" s="108"/>
      <c r="CO28" s="107">
        <v>1</v>
      </c>
      <c r="CP28" s="105"/>
      <c r="CQ28" s="108"/>
      <c r="CR28" s="110"/>
      <c r="CS28" s="107"/>
      <c r="CT28" s="105"/>
      <c r="CU28" s="109"/>
      <c r="CV28" s="108"/>
      <c r="CW28" s="107">
        <v>1</v>
      </c>
    </row>
    <row r="29" spans="1:101" x14ac:dyDescent="0.35">
      <c r="A29" s="52" t="s">
        <v>47</v>
      </c>
      <c r="B29" s="53"/>
      <c r="C29" s="54"/>
      <c r="D29" s="55"/>
      <c r="E29" s="53"/>
      <c r="F29" s="55"/>
      <c r="G29" s="53"/>
      <c r="H29" s="56"/>
      <c r="I29" s="55"/>
      <c r="J29" s="53"/>
      <c r="K29" s="56"/>
      <c r="L29" s="55"/>
      <c r="M29" s="57"/>
      <c r="N29" s="54"/>
      <c r="O29" s="54"/>
      <c r="P29" s="53"/>
      <c r="Q29" s="55"/>
      <c r="R29" s="53"/>
      <c r="S29" s="55"/>
      <c r="T29" s="53"/>
      <c r="U29" s="55"/>
      <c r="V29" s="53"/>
      <c r="W29" s="55"/>
      <c r="X29" s="53"/>
      <c r="Y29" s="55"/>
      <c r="Z29" s="53"/>
      <c r="AA29" s="55"/>
      <c r="AB29" s="53"/>
      <c r="AC29" s="55"/>
      <c r="AD29" s="53"/>
      <c r="AE29" s="55"/>
      <c r="AF29" s="53"/>
      <c r="AG29" s="56"/>
      <c r="AH29" s="55"/>
      <c r="AI29" s="53"/>
      <c r="AJ29" s="56"/>
      <c r="AK29" s="55"/>
      <c r="AL29" s="53"/>
      <c r="AM29" s="56"/>
      <c r="AN29" s="55"/>
      <c r="AO29" s="53"/>
      <c r="AP29" s="56"/>
      <c r="AQ29" s="55"/>
      <c r="AR29" s="53"/>
      <c r="AS29" s="56"/>
      <c r="AT29" s="55"/>
      <c r="AU29" s="53"/>
      <c r="AV29" s="56"/>
      <c r="AW29" s="55"/>
      <c r="AX29" s="53"/>
      <c r="AY29" s="56"/>
      <c r="AZ29" s="55"/>
      <c r="BA29" s="53"/>
      <c r="BB29" s="56"/>
      <c r="BC29" s="55"/>
      <c r="BD29" s="53"/>
      <c r="BE29" s="56"/>
      <c r="BF29" s="55"/>
      <c r="BG29" s="53"/>
      <c r="BH29" s="56"/>
      <c r="BI29" s="55"/>
      <c r="BJ29" s="53"/>
      <c r="BK29" s="56"/>
      <c r="BL29" s="58"/>
      <c r="BM29" s="55"/>
      <c r="BN29" s="53"/>
      <c r="BO29" s="58"/>
      <c r="BP29" s="56"/>
      <c r="BQ29" s="55"/>
      <c r="BR29" s="53"/>
      <c r="BS29" s="58"/>
      <c r="BT29" s="56"/>
      <c r="BU29" s="55"/>
      <c r="BV29" s="53"/>
      <c r="BW29" s="58"/>
      <c r="BX29" s="56"/>
      <c r="BY29" s="55"/>
      <c r="BZ29" s="53"/>
      <c r="CA29" s="57"/>
      <c r="CB29" s="58"/>
      <c r="CC29" s="59"/>
      <c r="CD29" s="53"/>
      <c r="CE29" s="57"/>
      <c r="CF29" s="56"/>
      <c r="CG29" s="55"/>
      <c r="CH29" s="53"/>
      <c r="CI29" s="58"/>
      <c r="CJ29" s="56"/>
      <c r="CK29" s="55"/>
      <c r="CL29" s="53"/>
      <c r="CM29" s="58"/>
      <c r="CN29" s="56"/>
      <c r="CO29" s="55"/>
      <c r="CP29" s="53"/>
      <c r="CQ29" s="56"/>
      <c r="CR29" s="58"/>
      <c r="CS29" s="55"/>
      <c r="CT29" s="53"/>
      <c r="CU29" s="57"/>
      <c r="CV29" s="56"/>
      <c r="CW29" s="55"/>
    </row>
    <row r="30" spans="1:101" x14ac:dyDescent="0.35">
      <c r="A30" s="113" t="str">
        <f>COMM_4002</f>
        <v>COMM 4002 Dynamic Presentation and Training Methods</v>
      </c>
      <c r="B30" s="114"/>
      <c r="C30" s="115"/>
      <c r="D30" s="116">
        <v>1</v>
      </c>
      <c r="E30" s="114">
        <v>1</v>
      </c>
      <c r="F30" s="116"/>
      <c r="G30" s="114"/>
      <c r="H30" s="117"/>
      <c r="I30" s="116">
        <v>1</v>
      </c>
      <c r="J30" s="114"/>
      <c r="K30" s="117"/>
      <c r="L30" s="116"/>
      <c r="M30" s="118"/>
      <c r="N30" s="115"/>
      <c r="O30" s="115">
        <v>1</v>
      </c>
      <c r="P30" s="114">
        <v>1</v>
      </c>
      <c r="Q30" s="116">
        <v>1</v>
      </c>
      <c r="R30" s="114"/>
      <c r="S30" s="116"/>
      <c r="T30" s="114"/>
      <c r="U30" s="116">
        <v>1</v>
      </c>
      <c r="V30" s="114"/>
      <c r="W30" s="116">
        <v>1</v>
      </c>
      <c r="X30" s="114">
        <v>1</v>
      </c>
      <c r="Y30" s="116"/>
      <c r="Z30" s="114"/>
      <c r="AA30" s="116">
        <v>1</v>
      </c>
      <c r="AB30" s="114"/>
      <c r="AC30" s="116">
        <v>1</v>
      </c>
      <c r="AD30" s="114"/>
      <c r="AE30" s="116">
        <v>1</v>
      </c>
      <c r="AF30" s="114"/>
      <c r="AG30" s="117">
        <v>1</v>
      </c>
      <c r="AH30" s="116"/>
      <c r="AI30" s="114"/>
      <c r="AJ30" s="117"/>
      <c r="AK30" s="116">
        <v>1</v>
      </c>
      <c r="AL30" s="114"/>
      <c r="AM30" s="117"/>
      <c r="AN30" s="116">
        <v>1</v>
      </c>
      <c r="AO30" s="114"/>
      <c r="AP30" s="117"/>
      <c r="AQ30" s="116">
        <v>1</v>
      </c>
      <c r="AR30" s="114"/>
      <c r="AS30" s="117"/>
      <c r="AT30" s="116">
        <v>1</v>
      </c>
      <c r="AU30" s="114"/>
      <c r="AV30" s="117"/>
      <c r="AW30" s="116"/>
      <c r="AX30" s="114"/>
      <c r="AY30" s="117"/>
      <c r="AZ30" s="116">
        <v>1</v>
      </c>
      <c r="BA30" s="114"/>
      <c r="BB30" s="117"/>
      <c r="BC30" s="116"/>
      <c r="BD30" s="114"/>
      <c r="BE30" s="117"/>
      <c r="BF30" s="116">
        <v>1</v>
      </c>
      <c r="BG30" s="114"/>
      <c r="BH30" s="117"/>
      <c r="BI30" s="116"/>
      <c r="BJ30" s="114"/>
      <c r="BK30" s="117"/>
      <c r="BL30" s="119"/>
      <c r="BM30" s="116">
        <v>1</v>
      </c>
      <c r="BN30" s="114"/>
      <c r="BO30" s="119"/>
      <c r="BP30" s="117"/>
      <c r="BQ30" s="116"/>
      <c r="BR30" s="114"/>
      <c r="BS30" s="119"/>
      <c r="BT30" s="117"/>
      <c r="BU30" s="116">
        <v>1</v>
      </c>
      <c r="BV30" s="114"/>
      <c r="BW30" s="119"/>
      <c r="BX30" s="117"/>
      <c r="BY30" s="116"/>
      <c r="BZ30" s="114"/>
      <c r="CA30" s="118"/>
      <c r="CB30" s="119"/>
      <c r="CC30" s="120">
        <v>1</v>
      </c>
      <c r="CD30" s="114"/>
      <c r="CE30" s="118"/>
      <c r="CF30" s="117"/>
      <c r="CG30" s="116"/>
      <c r="CH30" s="114"/>
      <c r="CI30" s="119"/>
      <c r="CJ30" s="117"/>
      <c r="CK30" s="116">
        <v>1</v>
      </c>
      <c r="CL30" s="114"/>
      <c r="CM30" s="119"/>
      <c r="CN30" s="117"/>
      <c r="CO30" s="116"/>
      <c r="CP30" s="114"/>
      <c r="CQ30" s="117"/>
      <c r="CR30" s="119"/>
      <c r="CS30" s="116">
        <v>1</v>
      </c>
      <c r="CT30" s="114"/>
      <c r="CU30" s="118"/>
      <c r="CV30" s="117"/>
      <c r="CW30" s="116"/>
    </row>
    <row r="31" spans="1:101" x14ac:dyDescent="0.35">
      <c r="A31" s="121" t="str">
        <f>COMM_4030</f>
        <v>COMM 4030 Managing Learning in Organizations</v>
      </c>
      <c r="B31" s="122"/>
      <c r="C31" s="123"/>
      <c r="D31" s="116">
        <v>1</v>
      </c>
      <c r="E31" s="114"/>
      <c r="F31" s="116"/>
      <c r="G31" s="114"/>
      <c r="H31" s="117"/>
      <c r="I31" s="116"/>
      <c r="J31" s="114"/>
      <c r="K31" s="117"/>
      <c r="L31" s="116"/>
      <c r="M31" s="118"/>
      <c r="N31" s="115"/>
      <c r="O31" s="115">
        <v>1</v>
      </c>
      <c r="P31" s="114"/>
      <c r="Q31" s="116"/>
      <c r="R31" s="114"/>
      <c r="S31" s="116"/>
      <c r="T31" s="122"/>
      <c r="U31" s="116">
        <v>1</v>
      </c>
      <c r="V31" s="122"/>
      <c r="W31" s="116"/>
      <c r="X31" s="114">
        <v>1</v>
      </c>
      <c r="Y31" s="116"/>
      <c r="Z31" s="122"/>
      <c r="AA31" s="116"/>
      <c r="AB31" s="122"/>
      <c r="AC31" s="116">
        <v>1</v>
      </c>
      <c r="AD31" s="114"/>
      <c r="AE31" s="116"/>
      <c r="AF31" s="114"/>
      <c r="AG31" s="117"/>
      <c r="AH31" s="116">
        <v>1</v>
      </c>
      <c r="AI31" s="122"/>
      <c r="AJ31" s="124"/>
      <c r="AK31" s="116">
        <v>1</v>
      </c>
      <c r="AL31" s="122"/>
      <c r="AM31" s="124"/>
      <c r="AN31" s="116">
        <v>1</v>
      </c>
      <c r="AO31" s="114"/>
      <c r="AP31" s="117"/>
      <c r="AQ31" s="116"/>
      <c r="AR31" s="114"/>
      <c r="AS31" s="117"/>
      <c r="AT31" s="116">
        <v>1</v>
      </c>
      <c r="AU31" s="122"/>
      <c r="AV31" s="117"/>
      <c r="AW31" s="116">
        <v>1</v>
      </c>
      <c r="AX31" s="122"/>
      <c r="AY31" s="124"/>
      <c r="AZ31" s="116">
        <v>1</v>
      </c>
      <c r="BA31" s="114"/>
      <c r="BB31" s="117"/>
      <c r="BC31" s="116"/>
      <c r="BD31" s="114"/>
      <c r="BE31" s="117"/>
      <c r="BF31" s="116">
        <v>1</v>
      </c>
      <c r="BG31" s="122"/>
      <c r="BH31" s="117">
        <v>1</v>
      </c>
      <c r="BI31" s="116"/>
      <c r="BJ31" s="122"/>
      <c r="BK31" s="124"/>
      <c r="BL31" s="125"/>
      <c r="BM31" s="116">
        <v>1</v>
      </c>
      <c r="BN31" s="114"/>
      <c r="BO31" s="119"/>
      <c r="BP31" s="117"/>
      <c r="BQ31" s="116"/>
      <c r="BR31" s="114"/>
      <c r="BS31" s="119"/>
      <c r="BT31" s="117"/>
      <c r="BU31" s="116">
        <v>1</v>
      </c>
      <c r="BV31" s="122"/>
      <c r="BW31" s="119"/>
      <c r="BX31" s="117"/>
      <c r="BY31" s="116"/>
      <c r="BZ31" s="122"/>
      <c r="CA31" s="126"/>
      <c r="CB31" s="125"/>
      <c r="CC31" s="120">
        <v>1</v>
      </c>
      <c r="CD31" s="114"/>
      <c r="CE31" s="118"/>
      <c r="CF31" s="117"/>
      <c r="CG31" s="116"/>
      <c r="CH31" s="114"/>
      <c r="CI31" s="119"/>
      <c r="CJ31" s="117"/>
      <c r="CK31" s="116">
        <v>1</v>
      </c>
      <c r="CL31" s="122"/>
      <c r="CM31" s="119">
        <v>1</v>
      </c>
      <c r="CN31" s="117"/>
      <c r="CO31" s="116"/>
      <c r="CP31" s="122"/>
      <c r="CQ31" s="124"/>
      <c r="CR31" s="125"/>
      <c r="CS31" s="116">
        <v>1</v>
      </c>
      <c r="CT31" s="114"/>
      <c r="CU31" s="118"/>
      <c r="CV31" s="117"/>
      <c r="CW31" s="116"/>
    </row>
    <row r="32" spans="1:101" x14ac:dyDescent="0.35">
      <c r="A32" s="121" t="str">
        <f>COMM_4200</f>
        <v>COMM 4200 Instructional Design</v>
      </c>
      <c r="B32" s="114"/>
      <c r="C32" s="115"/>
      <c r="D32" s="116"/>
      <c r="E32" s="114"/>
      <c r="F32" s="116">
        <v>1</v>
      </c>
      <c r="G32" s="114"/>
      <c r="H32" s="117"/>
      <c r="I32" s="116"/>
      <c r="J32" s="114"/>
      <c r="K32" s="117"/>
      <c r="L32" s="116"/>
      <c r="M32" s="118"/>
      <c r="N32" s="115"/>
      <c r="O32" s="115"/>
      <c r="P32" s="114"/>
      <c r="Q32" s="116">
        <v>1</v>
      </c>
      <c r="R32" s="114"/>
      <c r="S32" s="116"/>
      <c r="T32" s="114">
        <v>1</v>
      </c>
      <c r="U32" s="116"/>
      <c r="V32" s="114"/>
      <c r="W32" s="116">
        <v>1</v>
      </c>
      <c r="X32" s="114"/>
      <c r="Y32" s="116"/>
      <c r="Z32" s="114"/>
      <c r="AA32" s="116">
        <v>1</v>
      </c>
      <c r="AB32" s="114">
        <v>1</v>
      </c>
      <c r="AC32" s="116"/>
      <c r="AD32" s="114"/>
      <c r="AE32" s="116">
        <v>1</v>
      </c>
      <c r="AF32" s="114"/>
      <c r="AG32" s="117"/>
      <c r="AH32" s="116"/>
      <c r="AI32" s="114"/>
      <c r="AJ32" s="117"/>
      <c r="AK32" s="116">
        <v>1</v>
      </c>
      <c r="AL32" s="114">
        <v>1</v>
      </c>
      <c r="AM32" s="117"/>
      <c r="AN32" s="116"/>
      <c r="AO32" s="114"/>
      <c r="AP32" s="117"/>
      <c r="AQ32" s="116">
        <v>1</v>
      </c>
      <c r="AR32" s="114"/>
      <c r="AS32" s="117"/>
      <c r="AT32" s="116"/>
      <c r="AU32" s="114"/>
      <c r="AV32" s="117"/>
      <c r="AW32" s="116">
        <v>1</v>
      </c>
      <c r="AX32" s="114"/>
      <c r="AY32" s="117"/>
      <c r="AZ32" s="116">
        <v>1</v>
      </c>
      <c r="BA32" s="114"/>
      <c r="BB32" s="117"/>
      <c r="BC32" s="116">
        <v>1</v>
      </c>
      <c r="BD32" s="114"/>
      <c r="BE32" s="117"/>
      <c r="BF32" s="116"/>
      <c r="BG32" s="114"/>
      <c r="BH32" s="117"/>
      <c r="BI32" s="116">
        <v>1</v>
      </c>
      <c r="BJ32" s="114"/>
      <c r="BK32" s="117"/>
      <c r="BL32" s="119"/>
      <c r="BM32" s="116">
        <v>1</v>
      </c>
      <c r="BN32" s="114"/>
      <c r="BO32" s="119"/>
      <c r="BP32" s="117"/>
      <c r="BQ32" s="116">
        <v>1</v>
      </c>
      <c r="BR32" s="114"/>
      <c r="BS32" s="119"/>
      <c r="BT32" s="117"/>
      <c r="BU32" s="116"/>
      <c r="BV32" s="114"/>
      <c r="BW32" s="119"/>
      <c r="BX32" s="117"/>
      <c r="BY32" s="116">
        <v>1</v>
      </c>
      <c r="BZ32" s="114"/>
      <c r="CA32" s="118"/>
      <c r="CB32" s="119"/>
      <c r="CC32" s="120">
        <v>1</v>
      </c>
      <c r="CD32" s="114"/>
      <c r="CE32" s="118"/>
      <c r="CF32" s="117"/>
      <c r="CG32" s="116">
        <v>1</v>
      </c>
      <c r="CH32" s="114"/>
      <c r="CI32" s="119"/>
      <c r="CJ32" s="117"/>
      <c r="CK32" s="116"/>
      <c r="CL32" s="114"/>
      <c r="CM32" s="119"/>
      <c r="CN32" s="117"/>
      <c r="CO32" s="116">
        <v>1</v>
      </c>
      <c r="CP32" s="114"/>
      <c r="CQ32" s="117"/>
      <c r="CR32" s="119"/>
      <c r="CS32" s="116">
        <v>1</v>
      </c>
      <c r="CT32" s="114"/>
      <c r="CU32" s="118"/>
      <c r="CV32" s="117"/>
      <c r="CW32" s="116">
        <v>1</v>
      </c>
    </row>
    <row r="33" spans="1:101" x14ac:dyDescent="0.35">
      <c r="A33" s="127" t="str">
        <f>COMM_4203</f>
        <v>COMM 4203 Adult Learning Strategies and Theories</v>
      </c>
      <c r="B33" s="128"/>
      <c r="C33" s="129"/>
      <c r="D33" s="130"/>
      <c r="E33" s="128"/>
      <c r="F33" s="130"/>
      <c r="G33" s="128"/>
      <c r="H33" s="131"/>
      <c r="I33" s="130"/>
      <c r="J33" s="128"/>
      <c r="K33" s="131"/>
      <c r="L33" s="130">
        <v>1</v>
      </c>
      <c r="M33" s="132"/>
      <c r="N33" s="129"/>
      <c r="O33" s="129"/>
      <c r="P33" s="128"/>
      <c r="Q33" s="130"/>
      <c r="R33" s="128"/>
      <c r="S33" s="130">
        <v>1</v>
      </c>
      <c r="T33" s="128"/>
      <c r="U33" s="130"/>
      <c r="V33" s="128">
        <v>1</v>
      </c>
      <c r="W33" s="130"/>
      <c r="X33" s="128"/>
      <c r="Y33" s="130">
        <v>1</v>
      </c>
      <c r="Z33" s="128"/>
      <c r="AA33" s="130"/>
      <c r="AB33" s="128"/>
      <c r="AC33" s="130">
        <v>1</v>
      </c>
      <c r="AD33" s="128">
        <v>1</v>
      </c>
      <c r="AE33" s="130"/>
      <c r="AF33" s="128"/>
      <c r="AG33" s="131"/>
      <c r="AH33" s="130">
        <v>1</v>
      </c>
      <c r="AI33" s="128"/>
      <c r="AJ33" s="131"/>
      <c r="AK33" s="116"/>
      <c r="AL33" s="128"/>
      <c r="AM33" s="131"/>
      <c r="AN33" s="130">
        <v>1</v>
      </c>
      <c r="AO33" s="128"/>
      <c r="AP33" s="131"/>
      <c r="AQ33" s="130">
        <v>1</v>
      </c>
      <c r="AR33" s="128"/>
      <c r="AS33" s="131"/>
      <c r="AT33" s="130">
        <v>1</v>
      </c>
      <c r="AU33" s="128"/>
      <c r="AV33" s="131"/>
      <c r="AW33" s="130"/>
      <c r="AX33" s="128"/>
      <c r="AY33" s="131"/>
      <c r="AZ33" s="130">
        <v>1</v>
      </c>
      <c r="BA33" s="128"/>
      <c r="BB33" s="131"/>
      <c r="BC33" s="130">
        <v>1</v>
      </c>
      <c r="BD33" s="128"/>
      <c r="BE33" s="131"/>
      <c r="BF33" s="130">
        <v>1</v>
      </c>
      <c r="BG33" s="128"/>
      <c r="BH33" s="131"/>
      <c r="BI33" s="130"/>
      <c r="BJ33" s="128"/>
      <c r="BK33" s="131"/>
      <c r="BL33" s="119"/>
      <c r="BM33" s="130">
        <v>1</v>
      </c>
      <c r="BN33" s="128"/>
      <c r="BO33" s="133"/>
      <c r="BP33" s="131"/>
      <c r="BQ33" s="130">
        <v>1</v>
      </c>
      <c r="BR33" s="128"/>
      <c r="BS33" s="133"/>
      <c r="BT33" s="131"/>
      <c r="BU33" s="130">
        <v>1</v>
      </c>
      <c r="BV33" s="128"/>
      <c r="BW33" s="133"/>
      <c r="BX33" s="131"/>
      <c r="BY33" s="130"/>
      <c r="BZ33" s="128"/>
      <c r="CA33" s="132"/>
      <c r="CB33" s="119"/>
      <c r="CC33" s="134">
        <v>1</v>
      </c>
      <c r="CD33" s="128"/>
      <c r="CE33" s="132"/>
      <c r="CF33" s="131"/>
      <c r="CG33" s="130">
        <v>1</v>
      </c>
      <c r="CH33" s="128"/>
      <c r="CI33" s="133"/>
      <c r="CJ33" s="131"/>
      <c r="CK33" s="130">
        <v>1</v>
      </c>
      <c r="CL33" s="128"/>
      <c r="CM33" s="133"/>
      <c r="CN33" s="131"/>
      <c r="CO33" s="130"/>
      <c r="CP33" s="128"/>
      <c r="CQ33" s="131"/>
      <c r="CR33" s="119"/>
      <c r="CS33" s="130">
        <v>1</v>
      </c>
      <c r="CT33" s="128"/>
      <c r="CU33" s="132"/>
      <c r="CV33" s="131"/>
      <c r="CW33" s="130">
        <v>1</v>
      </c>
    </row>
    <row r="34" spans="1:101" x14ac:dyDescent="0.35">
      <c r="A34" s="135" t="str">
        <f>COMM_4235</f>
        <v>COMM 4235 Strategic Integration of L &amp; D Technologies</v>
      </c>
      <c r="B34" s="114"/>
      <c r="C34" s="119"/>
      <c r="D34" s="116">
        <v>1</v>
      </c>
      <c r="E34" s="114"/>
      <c r="F34" s="116"/>
      <c r="G34" s="114">
        <v>1</v>
      </c>
      <c r="H34" s="117"/>
      <c r="I34" s="116"/>
      <c r="J34" s="114"/>
      <c r="K34" s="119"/>
      <c r="L34" s="116"/>
      <c r="M34" s="118"/>
      <c r="N34" s="119"/>
      <c r="O34" s="115">
        <v>1</v>
      </c>
      <c r="P34" s="114"/>
      <c r="Q34" s="116"/>
      <c r="R34" s="114">
        <v>1</v>
      </c>
      <c r="S34" s="116"/>
      <c r="T34" s="114"/>
      <c r="U34" s="116"/>
      <c r="V34" s="114"/>
      <c r="W34" s="116"/>
      <c r="X34" s="114"/>
      <c r="Y34" s="116">
        <v>1</v>
      </c>
      <c r="Z34" s="114"/>
      <c r="AA34" s="116">
        <v>1</v>
      </c>
      <c r="AB34" s="114"/>
      <c r="AC34" s="116"/>
      <c r="AD34" s="114"/>
      <c r="AE34" s="116">
        <v>1</v>
      </c>
      <c r="AF34" s="114"/>
      <c r="AG34" s="117"/>
      <c r="AH34" s="116">
        <v>1</v>
      </c>
      <c r="AI34" s="114"/>
      <c r="AJ34" s="117">
        <v>1</v>
      </c>
      <c r="AK34" s="116"/>
      <c r="AL34" s="114"/>
      <c r="AM34" s="117"/>
      <c r="AN34" s="116"/>
      <c r="AO34" s="114"/>
      <c r="AP34" s="117"/>
      <c r="AQ34" s="116">
        <v>1</v>
      </c>
      <c r="AR34" s="114"/>
      <c r="AS34" s="117"/>
      <c r="AT34" s="116">
        <v>1</v>
      </c>
      <c r="AU34" s="114"/>
      <c r="AV34" s="117"/>
      <c r="AW34" s="116">
        <v>1</v>
      </c>
      <c r="AX34" s="114"/>
      <c r="AY34" s="117"/>
      <c r="AZ34" s="116"/>
      <c r="BA34" s="114"/>
      <c r="BB34" s="117"/>
      <c r="BC34" s="116">
        <v>1</v>
      </c>
      <c r="BD34" s="114"/>
      <c r="BE34" s="117"/>
      <c r="BF34" s="116">
        <v>1</v>
      </c>
      <c r="BG34" s="114"/>
      <c r="BH34" s="117"/>
      <c r="BI34" s="116">
        <v>1</v>
      </c>
      <c r="BJ34" s="114"/>
      <c r="BK34" s="117"/>
      <c r="BL34" s="119"/>
      <c r="BM34" s="116"/>
      <c r="BN34" s="114"/>
      <c r="BO34" s="119"/>
      <c r="BP34" s="117"/>
      <c r="BQ34" s="116">
        <v>1</v>
      </c>
      <c r="BR34" s="114"/>
      <c r="BS34" s="119"/>
      <c r="BT34" s="117"/>
      <c r="BU34" s="116"/>
      <c r="BV34" s="114"/>
      <c r="BW34" s="119"/>
      <c r="BX34" s="117"/>
      <c r="BY34" s="116">
        <v>1</v>
      </c>
      <c r="BZ34" s="114"/>
      <c r="CA34" s="118"/>
      <c r="CB34" s="119"/>
      <c r="CC34" s="120"/>
      <c r="CD34" s="114"/>
      <c r="CE34" s="118"/>
      <c r="CF34" s="117"/>
      <c r="CG34" s="116">
        <v>1</v>
      </c>
      <c r="CH34" s="114"/>
      <c r="CI34" s="119"/>
      <c r="CJ34" s="117"/>
      <c r="CK34" s="116">
        <v>1</v>
      </c>
      <c r="CL34" s="114"/>
      <c r="CM34" s="119"/>
      <c r="CN34" s="117"/>
      <c r="CO34" s="116">
        <v>1</v>
      </c>
      <c r="CP34" s="114"/>
      <c r="CQ34" s="117"/>
      <c r="CR34" s="119"/>
      <c r="CS34" s="116"/>
      <c r="CT34" s="114"/>
      <c r="CU34" s="118"/>
      <c r="CV34" s="117"/>
      <c r="CW34" s="116">
        <v>1</v>
      </c>
    </row>
    <row r="35" spans="1:101" x14ac:dyDescent="0.35">
      <c r="A35" s="52" t="s">
        <v>48</v>
      </c>
      <c r="B35" s="53"/>
      <c r="C35" s="54"/>
      <c r="D35" s="55"/>
      <c r="E35" s="53"/>
      <c r="F35" s="55"/>
      <c r="G35" s="53"/>
      <c r="H35" s="56"/>
      <c r="I35" s="55"/>
      <c r="J35" s="53"/>
      <c r="K35" s="56"/>
      <c r="L35" s="55"/>
      <c r="M35" s="57"/>
      <c r="N35" s="54"/>
      <c r="O35" s="54"/>
      <c r="P35" s="53"/>
      <c r="Q35" s="55"/>
      <c r="R35" s="53"/>
      <c r="S35" s="55"/>
      <c r="T35" s="53"/>
      <c r="U35" s="55"/>
      <c r="V35" s="53"/>
      <c r="W35" s="55"/>
      <c r="X35" s="53"/>
      <c r="Y35" s="55"/>
      <c r="Z35" s="53"/>
      <c r="AA35" s="55"/>
      <c r="AB35" s="53"/>
      <c r="AC35" s="55"/>
      <c r="AD35" s="53"/>
      <c r="AE35" s="55"/>
      <c r="AF35" s="53"/>
      <c r="AG35" s="56"/>
      <c r="AH35" s="55"/>
      <c r="AI35" s="53"/>
      <c r="AJ35" s="56"/>
      <c r="AK35" s="55"/>
      <c r="AL35" s="53"/>
      <c r="AM35" s="56"/>
      <c r="AN35" s="55"/>
      <c r="AO35" s="53"/>
      <c r="AP35" s="56"/>
      <c r="AQ35" s="55"/>
      <c r="AR35" s="53"/>
      <c r="AS35" s="56"/>
      <c r="AT35" s="55"/>
      <c r="AU35" s="53"/>
      <c r="AV35" s="56"/>
      <c r="AW35" s="55"/>
      <c r="AX35" s="53"/>
      <c r="AY35" s="56"/>
      <c r="AZ35" s="55"/>
      <c r="BA35" s="53"/>
      <c r="BB35" s="56"/>
      <c r="BC35" s="55"/>
      <c r="BD35" s="53"/>
      <c r="BE35" s="56"/>
      <c r="BF35" s="55"/>
      <c r="BG35" s="53"/>
      <c r="BH35" s="56"/>
      <c r="BI35" s="55"/>
      <c r="BJ35" s="53"/>
      <c r="BK35" s="56"/>
      <c r="BL35" s="58"/>
      <c r="BM35" s="55"/>
      <c r="BN35" s="53"/>
      <c r="BO35" s="58"/>
      <c r="BP35" s="56"/>
      <c r="BQ35" s="55"/>
      <c r="BR35" s="53"/>
      <c r="BS35" s="58"/>
      <c r="BT35" s="56"/>
      <c r="BU35" s="55"/>
      <c r="BV35" s="53"/>
      <c r="BW35" s="58"/>
      <c r="BX35" s="56"/>
      <c r="BY35" s="55"/>
      <c r="BZ35" s="53"/>
      <c r="CA35" s="57"/>
      <c r="CB35" s="58"/>
      <c r="CC35" s="59"/>
      <c r="CD35" s="53"/>
      <c r="CE35" s="57"/>
      <c r="CF35" s="56"/>
      <c r="CG35" s="55"/>
      <c r="CH35" s="53"/>
      <c r="CI35" s="58"/>
      <c r="CJ35" s="56"/>
      <c r="CK35" s="55"/>
      <c r="CL35" s="53"/>
      <c r="CM35" s="58"/>
      <c r="CN35" s="56"/>
      <c r="CO35" s="55"/>
      <c r="CP35" s="53"/>
      <c r="CQ35" s="56"/>
      <c r="CR35" s="58"/>
      <c r="CS35" s="55"/>
      <c r="CT35" s="53"/>
      <c r="CU35" s="57"/>
      <c r="CV35" s="56"/>
      <c r="CW35" s="55"/>
    </row>
    <row r="36" spans="1:101" x14ac:dyDescent="0.35">
      <c r="A36" s="136" t="str">
        <f>COMM_4002</f>
        <v>COMM 4002 Dynamic Presentation and Training Methods</v>
      </c>
      <c r="B36" s="137"/>
      <c r="C36" s="138"/>
      <c r="D36" s="139">
        <v>1</v>
      </c>
      <c r="E36" s="137">
        <v>1</v>
      </c>
      <c r="F36" s="139"/>
      <c r="G36" s="137"/>
      <c r="H36" s="140"/>
      <c r="I36" s="139">
        <v>1</v>
      </c>
      <c r="J36" s="137"/>
      <c r="K36" s="140"/>
      <c r="L36" s="139"/>
      <c r="M36" s="141"/>
      <c r="N36" s="138"/>
      <c r="O36" s="138">
        <v>1</v>
      </c>
      <c r="P36" s="137">
        <v>1</v>
      </c>
      <c r="Q36" s="139">
        <v>1</v>
      </c>
      <c r="R36" s="137"/>
      <c r="S36" s="139"/>
      <c r="T36" s="137"/>
      <c r="U36" s="139">
        <v>1</v>
      </c>
      <c r="V36" s="137"/>
      <c r="W36" s="139">
        <v>1</v>
      </c>
      <c r="X36" s="137">
        <v>1</v>
      </c>
      <c r="Y36" s="139"/>
      <c r="Z36" s="137"/>
      <c r="AA36" s="139">
        <v>1</v>
      </c>
      <c r="AB36" s="137"/>
      <c r="AC36" s="139">
        <v>1</v>
      </c>
      <c r="AD36" s="137"/>
      <c r="AE36" s="139">
        <v>1</v>
      </c>
      <c r="AF36" s="137"/>
      <c r="AG36" s="140">
        <v>1</v>
      </c>
      <c r="AH36" s="139"/>
      <c r="AI36" s="137"/>
      <c r="AJ36" s="140"/>
      <c r="AK36" s="139">
        <v>1</v>
      </c>
      <c r="AL36" s="137"/>
      <c r="AM36" s="140"/>
      <c r="AN36" s="139">
        <v>1</v>
      </c>
      <c r="AO36" s="137"/>
      <c r="AP36" s="140"/>
      <c r="AQ36" s="139">
        <v>1</v>
      </c>
      <c r="AR36" s="139"/>
      <c r="AS36" s="140"/>
      <c r="AT36" s="139">
        <v>1</v>
      </c>
      <c r="AU36" s="137"/>
      <c r="AV36" s="140"/>
      <c r="AW36" s="139"/>
      <c r="AX36" s="137"/>
      <c r="AY36" s="140"/>
      <c r="AZ36" s="139">
        <v>1</v>
      </c>
      <c r="BA36" s="137"/>
      <c r="BB36" s="140"/>
      <c r="BC36" s="139"/>
      <c r="BD36" s="137"/>
      <c r="BE36" s="140">
        <v>1</v>
      </c>
      <c r="BF36" s="139"/>
      <c r="BG36" s="137"/>
      <c r="BH36" s="140"/>
      <c r="BI36" s="139"/>
      <c r="BJ36" s="137"/>
      <c r="BK36" s="140"/>
      <c r="BL36" s="142"/>
      <c r="BM36" s="139">
        <v>1</v>
      </c>
      <c r="BN36" s="137"/>
      <c r="BO36" s="142"/>
      <c r="BP36" s="140"/>
      <c r="BQ36" s="139"/>
      <c r="BR36" s="137"/>
      <c r="BS36" s="142"/>
      <c r="BT36" s="140"/>
      <c r="BU36" s="139">
        <v>1</v>
      </c>
      <c r="BV36" s="137"/>
      <c r="BW36" s="142"/>
      <c r="BX36" s="140"/>
      <c r="BY36" s="139"/>
      <c r="BZ36" s="137"/>
      <c r="CA36" s="141"/>
      <c r="CB36" s="142"/>
      <c r="CC36" s="143">
        <v>1</v>
      </c>
      <c r="CD36" s="137"/>
      <c r="CE36" s="141"/>
      <c r="CF36" s="140"/>
      <c r="CG36" s="139"/>
      <c r="CH36" s="137"/>
      <c r="CI36" s="142"/>
      <c r="CJ36" s="140"/>
      <c r="CK36" s="139">
        <v>1</v>
      </c>
      <c r="CL36" s="137"/>
      <c r="CM36" s="142"/>
      <c r="CN36" s="140"/>
      <c r="CO36" s="139"/>
      <c r="CP36" s="137"/>
      <c r="CQ36" s="140"/>
      <c r="CR36" s="142"/>
      <c r="CS36" s="139">
        <v>1</v>
      </c>
      <c r="CT36" s="137"/>
      <c r="CU36" s="141"/>
      <c r="CV36" s="140"/>
      <c r="CW36" s="139"/>
    </row>
    <row r="37" spans="1:101" x14ac:dyDescent="0.35">
      <c r="A37" s="136" t="str">
        <f>COMM_4006</f>
        <v>COMM 4006 Building High-Performing Teams</v>
      </c>
      <c r="B37" s="144"/>
      <c r="C37" s="145"/>
      <c r="D37" s="146"/>
      <c r="E37" s="144"/>
      <c r="F37" s="146">
        <v>1</v>
      </c>
      <c r="G37" s="144"/>
      <c r="H37" s="147"/>
      <c r="I37" s="146"/>
      <c r="J37" s="144"/>
      <c r="K37" s="147"/>
      <c r="L37" s="146">
        <v>1</v>
      </c>
      <c r="M37" s="148"/>
      <c r="N37" s="145"/>
      <c r="O37" s="145"/>
      <c r="P37" s="144"/>
      <c r="Q37" s="146">
        <v>1</v>
      </c>
      <c r="R37" s="144"/>
      <c r="S37" s="146"/>
      <c r="T37" s="144">
        <v>1</v>
      </c>
      <c r="U37" s="146"/>
      <c r="V37" s="144"/>
      <c r="W37" s="146"/>
      <c r="X37" s="144"/>
      <c r="Y37" s="146">
        <v>1</v>
      </c>
      <c r="Z37" s="144"/>
      <c r="AA37" s="146"/>
      <c r="AB37" s="144">
        <v>1</v>
      </c>
      <c r="AC37" s="146"/>
      <c r="AD37" s="144"/>
      <c r="AE37" s="146"/>
      <c r="AF37" s="144"/>
      <c r="AG37" s="147"/>
      <c r="AH37" s="146">
        <v>1</v>
      </c>
      <c r="AI37" s="144"/>
      <c r="AJ37" s="147"/>
      <c r="AK37" s="146"/>
      <c r="AL37" s="144">
        <v>1</v>
      </c>
      <c r="AM37" s="147"/>
      <c r="AN37" s="146"/>
      <c r="AO37" s="144"/>
      <c r="AP37" s="147"/>
      <c r="AQ37" s="146"/>
      <c r="AR37" s="144"/>
      <c r="AS37" s="147"/>
      <c r="AT37" s="146">
        <v>1</v>
      </c>
      <c r="AU37" s="144"/>
      <c r="AV37" s="147"/>
      <c r="AW37" s="146"/>
      <c r="AX37" s="144"/>
      <c r="AY37" s="147"/>
      <c r="AZ37" s="146">
        <v>1</v>
      </c>
      <c r="BA37" s="144"/>
      <c r="BB37" s="147"/>
      <c r="BC37" s="146"/>
      <c r="BD37" s="144"/>
      <c r="BE37" s="147"/>
      <c r="BF37" s="146">
        <v>1</v>
      </c>
      <c r="BG37" s="144"/>
      <c r="BH37" s="147"/>
      <c r="BI37" s="146"/>
      <c r="BJ37" s="144"/>
      <c r="BK37" s="147"/>
      <c r="BL37" s="149"/>
      <c r="BM37" s="146">
        <v>1</v>
      </c>
      <c r="BN37" s="144"/>
      <c r="BO37" s="149"/>
      <c r="BP37" s="147"/>
      <c r="BQ37" s="146"/>
      <c r="BR37" s="144"/>
      <c r="BS37" s="149"/>
      <c r="BT37" s="147"/>
      <c r="BU37" s="146">
        <v>1</v>
      </c>
      <c r="BV37" s="144"/>
      <c r="BW37" s="149"/>
      <c r="BX37" s="147"/>
      <c r="BY37" s="146"/>
      <c r="BZ37" s="144"/>
      <c r="CA37" s="148"/>
      <c r="CB37" s="149"/>
      <c r="CC37" s="150">
        <v>1</v>
      </c>
      <c r="CD37" s="144"/>
      <c r="CE37" s="148"/>
      <c r="CF37" s="147"/>
      <c r="CG37" s="146"/>
      <c r="CH37" s="144"/>
      <c r="CI37" s="149"/>
      <c r="CJ37" s="147"/>
      <c r="CK37" s="146">
        <v>1</v>
      </c>
      <c r="CL37" s="144"/>
      <c r="CM37" s="149"/>
      <c r="CN37" s="147"/>
      <c r="CO37" s="146"/>
      <c r="CP37" s="144"/>
      <c r="CQ37" s="147"/>
      <c r="CR37" s="149"/>
      <c r="CS37" s="146">
        <v>1</v>
      </c>
      <c r="CT37" s="144"/>
      <c r="CU37" s="148"/>
      <c r="CV37" s="147"/>
      <c r="CW37" s="146"/>
    </row>
    <row r="38" spans="1:101" x14ac:dyDescent="0.35">
      <c r="A38" s="151" t="str">
        <f xml:space="preserve"> COMM_4010</f>
        <v>COMM 4010 Business Insights for Communicators</v>
      </c>
      <c r="B38" s="137">
        <v>1</v>
      </c>
      <c r="C38" s="138"/>
      <c r="D38" s="139"/>
      <c r="E38" s="137">
        <v>1</v>
      </c>
      <c r="F38" s="139">
        <v>1</v>
      </c>
      <c r="G38" s="137"/>
      <c r="H38" s="140"/>
      <c r="I38" s="139">
        <v>3</v>
      </c>
      <c r="J38" s="137"/>
      <c r="K38" s="140"/>
      <c r="L38" s="139"/>
      <c r="M38" s="141">
        <v>1</v>
      </c>
      <c r="N38" s="138"/>
      <c r="O38" s="138">
        <v>1</v>
      </c>
      <c r="P38" s="137"/>
      <c r="Q38" s="139">
        <v>3</v>
      </c>
      <c r="R38" s="137"/>
      <c r="S38" s="139">
        <v>2</v>
      </c>
      <c r="T38" s="137"/>
      <c r="U38" s="139">
        <v>2</v>
      </c>
      <c r="V38" s="137">
        <v>1</v>
      </c>
      <c r="W38" s="139">
        <v>2</v>
      </c>
      <c r="X38" s="137"/>
      <c r="Y38" s="139">
        <v>2</v>
      </c>
      <c r="Z38" s="137"/>
      <c r="AA38" s="139">
        <v>2</v>
      </c>
      <c r="AB38" s="137"/>
      <c r="AC38" s="139">
        <v>2</v>
      </c>
      <c r="AD38" s="137">
        <v>1</v>
      </c>
      <c r="AE38" s="139">
        <v>2</v>
      </c>
      <c r="AF38" s="137"/>
      <c r="AG38" s="140"/>
      <c r="AH38" s="139">
        <v>1</v>
      </c>
      <c r="AI38" s="137"/>
      <c r="AJ38" s="140"/>
      <c r="AK38" s="139">
        <v>2</v>
      </c>
      <c r="AL38" s="137"/>
      <c r="AM38" s="140"/>
      <c r="AN38" s="139"/>
      <c r="AO38" s="137">
        <v>1</v>
      </c>
      <c r="AP38" s="140"/>
      <c r="AQ38" s="139">
        <v>1</v>
      </c>
      <c r="AR38" s="137"/>
      <c r="AS38" s="140"/>
      <c r="AT38" s="139">
        <v>1</v>
      </c>
      <c r="AU38" s="137"/>
      <c r="AV38" s="140"/>
      <c r="AW38" s="139">
        <v>1</v>
      </c>
      <c r="AX38" s="137"/>
      <c r="AY38" s="140"/>
      <c r="AZ38" s="139"/>
      <c r="BA38" s="137"/>
      <c r="BB38" s="140"/>
      <c r="BC38" s="139">
        <v>1</v>
      </c>
      <c r="BD38" s="137"/>
      <c r="BE38" s="140"/>
      <c r="BF38" s="139">
        <v>1</v>
      </c>
      <c r="BG38" s="137"/>
      <c r="BH38" s="140"/>
      <c r="BI38" s="139">
        <v>1</v>
      </c>
      <c r="BJ38" s="137"/>
      <c r="BK38" s="140"/>
      <c r="BL38" s="142"/>
      <c r="BM38" s="139">
        <v>1</v>
      </c>
      <c r="BN38" s="137"/>
      <c r="BO38" s="142"/>
      <c r="BP38" s="140"/>
      <c r="BQ38" s="139">
        <v>1</v>
      </c>
      <c r="BR38" s="137"/>
      <c r="BS38" s="142"/>
      <c r="BT38" s="140"/>
      <c r="BU38" s="139"/>
      <c r="BV38" s="137"/>
      <c r="BW38" s="142"/>
      <c r="BX38" s="140"/>
      <c r="BY38" s="139"/>
      <c r="BZ38" s="137"/>
      <c r="CA38" s="141"/>
      <c r="CB38" s="142"/>
      <c r="CC38" s="143"/>
      <c r="CD38" s="137"/>
      <c r="CE38" s="141"/>
      <c r="CF38" s="140"/>
      <c r="CG38" s="139">
        <v>1</v>
      </c>
      <c r="CH38" s="137"/>
      <c r="CI38" s="142"/>
      <c r="CJ38" s="140"/>
      <c r="CK38" s="139"/>
      <c r="CL38" s="137"/>
      <c r="CM38" s="142"/>
      <c r="CN38" s="140"/>
      <c r="CO38" s="139">
        <v>1</v>
      </c>
      <c r="CP38" s="137"/>
      <c r="CQ38" s="140"/>
      <c r="CR38" s="142"/>
      <c r="CS38" s="139"/>
      <c r="CT38" s="137"/>
      <c r="CU38" s="141"/>
      <c r="CV38" s="140"/>
      <c r="CW38" s="139">
        <v>1</v>
      </c>
    </row>
    <row r="39" spans="1:101" x14ac:dyDescent="0.35">
      <c r="A39" s="152" t="str">
        <f>COMM_4035</f>
        <v>COMM 4035 Cultural Intelligence through Communication</v>
      </c>
      <c r="B39" s="153"/>
      <c r="C39" s="154"/>
      <c r="D39" s="155"/>
      <c r="E39" s="156"/>
      <c r="F39" s="155"/>
      <c r="G39" s="156"/>
      <c r="H39" s="157"/>
      <c r="I39" s="155"/>
      <c r="J39" s="156"/>
      <c r="K39" s="157"/>
      <c r="L39" s="155"/>
      <c r="M39" s="153"/>
      <c r="N39" s="154"/>
      <c r="O39" s="154">
        <v>1</v>
      </c>
      <c r="P39" s="156"/>
      <c r="Q39" s="155"/>
      <c r="R39" s="156"/>
      <c r="S39" s="155"/>
      <c r="T39" s="156"/>
      <c r="U39" s="155"/>
      <c r="V39" s="156"/>
      <c r="W39" s="155">
        <v>1</v>
      </c>
      <c r="X39" s="137"/>
      <c r="Y39" s="139"/>
      <c r="Z39" s="137"/>
      <c r="AA39" s="139">
        <v>1</v>
      </c>
      <c r="AB39" s="137"/>
      <c r="AC39" s="139"/>
      <c r="AD39" s="137"/>
      <c r="AE39" s="139">
        <v>1</v>
      </c>
      <c r="AF39" s="137"/>
      <c r="AG39" s="140"/>
      <c r="AH39" s="139"/>
      <c r="AI39" s="137"/>
      <c r="AJ39" s="140"/>
      <c r="AK39" s="139">
        <v>1</v>
      </c>
      <c r="AL39" s="137"/>
      <c r="AM39" s="140"/>
      <c r="AN39" s="139"/>
      <c r="AO39" s="137"/>
      <c r="AP39" s="140"/>
      <c r="AQ39" s="139">
        <v>1</v>
      </c>
      <c r="AR39" s="137"/>
      <c r="AS39" s="140"/>
      <c r="AT39" s="139"/>
      <c r="AU39" s="137"/>
      <c r="AV39" s="140"/>
      <c r="AW39" s="139">
        <v>1</v>
      </c>
      <c r="AX39" s="137"/>
      <c r="AY39" s="140"/>
      <c r="AZ39" s="139"/>
      <c r="BA39" s="137"/>
      <c r="BB39" s="140"/>
      <c r="BC39" s="139">
        <v>1</v>
      </c>
      <c r="BD39" s="137"/>
      <c r="BE39" s="140"/>
      <c r="BF39" s="139"/>
      <c r="BG39" s="137"/>
      <c r="BH39" s="140"/>
      <c r="BI39" s="139">
        <v>1</v>
      </c>
      <c r="BJ39" s="137"/>
      <c r="BK39" s="140"/>
      <c r="BL39" s="142"/>
      <c r="BM39" s="139"/>
      <c r="BN39" s="137"/>
      <c r="BO39" s="142"/>
      <c r="BP39" s="140"/>
      <c r="BQ39" s="139">
        <v>1</v>
      </c>
      <c r="BR39" s="137"/>
      <c r="BS39" s="142"/>
      <c r="BT39" s="140"/>
      <c r="BU39" s="139"/>
      <c r="BV39" s="137"/>
      <c r="BW39" s="142"/>
      <c r="BX39" s="140"/>
      <c r="BY39" s="139"/>
      <c r="BZ39" s="137"/>
      <c r="CA39" s="141"/>
      <c r="CB39" s="142"/>
      <c r="CC39" s="143"/>
      <c r="CD39" s="137"/>
      <c r="CE39" s="141"/>
      <c r="CF39" s="140"/>
      <c r="CG39" s="139">
        <v>1</v>
      </c>
      <c r="CH39" s="137"/>
      <c r="CI39" s="142"/>
      <c r="CJ39" s="140"/>
      <c r="CK39" s="139"/>
      <c r="CL39" s="137"/>
      <c r="CM39" s="142"/>
      <c r="CN39" s="140"/>
      <c r="CO39" s="139">
        <v>1</v>
      </c>
      <c r="CP39" s="137"/>
      <c r="CQ39" s="140"/>
      <c r="CR39" s="142"/>
      <c r="CS39" s="139"/>
      <c r="CT39" s="137"/>
      <c r="CU39" s="141"/>
      <c r="CV39" s="140"/>
      <c r="CW39" s="139">
        <v>1</v>
      </c>
    </row>
    <row r="40" spans="1:101" x14ac:dyDescent="0.35">
      <c r="A40" s="158" t="s">
        <v>49</v>
      </c>
      <c r="B40" s="153"/>
      <c r="C40" s="154"/>
      <c r="D40" s="155"/>
      <c r="E40" s="156"/>
      <c r="F40" s="155"/>
      <c r="G40" s="156"/>
      <c r="H40" s="157"/>
      <c r="I40" s="155"/>
      <c r="J40" s="156"/>
      <c r="K40" s="157"/>
      <c r="L40" s="155"/>
      <c r="M40" s="153"/>
      <c r="N40" s="154"/>
      <c r="O40" s="154"/>
      <c r="P40" s="156"/>
      <c r="Q40" s="155"/>
      <c r="R40" s="156"/>
      <c r="S40" s="155"/>
      <c r="T40" s="156"/>
      <c r="U40" s="155"/>
      <c r="V40" s="156"/>
      <c r="W40" s="155"/>
      <c r="X40" s="137"/>
      <c r="Y40" s="139"/>
      <c r="Z40" s="137"/>
      <c r="AA40" s="139"/>
      <c r="AB40" s="137"/>
      <c r="AC40" s="139"/>
      <c r="AD40" s="137"/>
      <c r="AE40" s="139"/>
      <c r="AF40" s="137"/>
      <c r="AG40" s="140"/>
      <c r="AH40" s="139"/>
      <c r="AI40" s="137"/>
      <c r="AJ40" s="140"/>
      <c r="AK40" s="139"/>
      <c r="AL40" s="137"/>
      <c r="AM40" s="140"/>
      <c r="AN40" s="139"/>
      <c r="AO40" s="137"/>
      <c r="AP40" s="140"/>
      <c r="AQ40" s="139"/>
      <c r="AR40" s="137"/>
      <c r="AS40" s="140"/>
      <c r="AT40" s="139"/>
      <c r="AU40" s="137"/>
      <c r="AV40" s="140"/>
      <c r="AW40" s="139"/>
      <c r="AX40" s="137"/>
      <c r="AY40" s="140"/>
      <c r="AZ40" s="139"/>
      <c r="BA40" s="137"/>
      <c r="BB40" s="140"/>
      <c r="BC40" s="139"/>
      <c r="BD40" s="137"/>
      <c r="BE40" s="140"/>
      <c r="BF40" s="139"/>
      <c r="BG40" s="137"/>
      <c r="BH40" s="140"/>
      <c r="BI40" s="139"/>
      <c r="BJ40" s="137">
        <v>1</v>
      </c>
      <c r="BK40" s="140"/>
      <c r="BL40" s="142"/>
      <c r="BM40" s="139"/>
      <c r="BN40" s="137"/>
      <c r="BO40" s="142"/>
      <c r="BP40" s="140"/>
      <c r="BQ40" s="139">
        <v>1</v>
      </c>
      <c r="BR40" s="137"/>
      <c r="BS40" s="142"/>
      <c r="BT40" s="140"/>
      <c r="BU40" s="139">
        <v>1</v>
      </c>
      <c r="BV40" s="137"/>
      <c r="BW40" s="142"/>
      <c r="BX40" s="140"/>
      <c r="BY40" s="139">
        <v>1</v>
      </c>
      <c r="BZ40" s="137"/>
      <c r="CA40" s="141"/>
      <c r="CB40" s="142"/>
      <c r="CC40" s="143">
        <v>1</v>
      </c>
      <c r="CD40" s="137">
        <v>1</v>
      </c>
      <c r="CE40" s="141"/>
      <c r="CF40" s="140"/>
      <c r="CG40" s="139"/>
      <c r="CH40" s="137"/>
      <c r="CI40" s="142"/>
      <c r="CJ40" s="140"/>
      <c r="CK40" s="139">
        <v>1</v>
      </c>
      <c r="CL40" s="137"/>
      <c r="CM40" s="142"/>
      <c r="CN40" s="140"/>
      <c r="CO40" s="139">
        <v>1</v>
      </c>
      <c r="CP40" s="137"/>
      <c r="CQ40" s="140"/>
      <c r="CR40" s="142"/>
      <c r="CS40" s="139">
        <v>1</v>
      </c>
      <c r="CT40" s="137"/>
      <c r="CU40" s="141"/>
      <c r="CV40" s="140"/>
      <c r="CW40" s="139">
        <v>1</v>
      </c>
    </row>
    <row r="41" spans="1:101" x14ac:dyDescent="0.35">
      <c r="A41" s="52" t="s">
        <v>50</v>
      </c>
      <c r="B41" s="53"/>
      <c r="C41" s="54"/>
      <c r="D41" s="55"/>
      <c r="E41" s="53"/>
      <c r="F41" s="55"/>
      <c r="G41" s="53"/>
      <c r="H41" s="56"/>
      <c r="I41" s="55"/>
      <c r="J41" s="53"/>
      <c r="K41" s="56"/>
      <c r="L41" s="55"/>
      <c r="M41" s="57"/>
      <c r="N41" s="54"/>
      <c r="O41" s="54"/>
      <c r="P41" s="53"/>
      <c r="Q41" s="55"/>
      <c r="R41" s="53"/>
      <c r="S41" s="55"/>
      <c r="T41" s="53"/>
      <c r="U41" s="55"/>
      <c r="V41" s="53"/>
      <c r="W41" s="55"/>
      <c r="X41" s="53"/>
      <c r="Y41" s="55"/>
      <c r="Z41" s="53"/>
      <c r="AA41" s="55"/>
      <c r="AB41" s="53"/>
      <c r="AC41" s="55"/>
      <c r="AD41" s="53"/>
      <c r="AE41" s="55"/>
      <c r="AF41" s="53"/>
      <c r="AG41" s="56"/>
      <c r="AH41" s="55"/>
      <c r="AI41" s="53"/>
      <c r="AJ41" s="56"/>
      <c r="AK41" s="55"/>
      <c r="AL41" s="53"/>
      <c r="AM41" s="56"/>
      <c r="AN41" s="55"/>
      <c r="AO41" s="53"/>
      <c r="AP41" s="56"/>
      <c r="AQ41" s="55"/>
      <c r="AR41" s="53"/>
      <c r="AS41" s="56"/>
      <c r="AT41" s="55"/>
      <c r="AU41" s="53"/>
      <c r="AV41" s="56"/>
      <c r="AW41" s="55"/>
      <c r="AX41" s="53"/>
      <c r="AY41" s="56"/>
      <c r="AZ41" s="55"/>
      <c r="BA41" s="53"/>
      <c r="BB41" s="56"/>
      <c r="BC41" s="55"/>
      <c r="BD41" s="53"/>
      <c r="BE41" s="56"/>
      <c r="BF41" s="55"/>
      <c r="BG41" s="53"/>
      <c r="BH41" s="56"/>
      <c r="BI41" s="55"/>
      <c r="BJ41" s="53"/>
      <c r="BK41" s="56"/>
      <c r="BL41" s="58"/>
      <c r="BM41" s="55"/>
      <c r="BN41" s="53"/>
      <c r="BO41" s="58"/>
      <c r="BP41" s="56"/>
      <c r="BQ41" s="55"/>
      <c r="BR41" s="53"/>
      <c r="BS41" s="58"/>
      <c r="BT41" s="56"/>
      <c r="BU41" s="55"/>
      <c r="BV41" s="53"/>
      <c r="BW41" s="58"/>
      <c r="BX41" s="56"/>
      <c r="BY41" s="55"/>
      <c r="BZ41" s="53"/>
      <c r="CA41" s="57"/>
      <c r="CB41" s="58"/>
      <c r="CC41" s="59"/>
      <c r="CD41" s="53"/>
      <c r="CE41" s="57"/>
      <c r="CF41" s="56"/>
      <c r="CG41" s="55"/>
      <c r="CH41" s="53"/>
      <c r="CI41" s="58"/>
      <c r="CJ41" s="56"/>
      <c r="CK41" s="55"/>
      <c r="CL41" s="53"/>
      <c r="CM41" s="58"/>
      <c r="CN41" s="56"/>
      <c r="CO41" s="55"/>
      <c r="CP41" s="53"/>
      <c r="CQ41" s="56"/>
      <c r="CR41" s="58"/>
      <c r="CS41" s="55"/>
      <c r="CT41" s="53"/>
      <c r="CU41" s="57"/>
      <c r="CV41" s="56"/>
      <c r="CW41" s="55"/>
    </row>
    <row r="42" spans="1:101" x14ac:dyDescent="0.35">
      <c r="A42" s="159" t="str">
        <f>COMM_4306</f>
        <v>COMM 4306 UX Strategies and Methods</v>
      </c>
      <c r="B42" s="160"/>
      <c r="C42" s="161"/>
      <c r="D42" s="162"/>
      <c r="E42" s="160"/>
      <c r="F42" s="162"/>
      <c r="G42" s="160"/>
      <c r="H42" s="163"/>
      <c r="I42" s="162"/>
      <c r="J42" s="160"/>
      <c r="K42" s="163"/>
      <c r="L42" s="162"/>
      <c r="M42" s="164"/>
      <c r="N42" s="161"/>
      <c r="O42" s="161"/>
      <c r="P42" s="160"/>
      <c r="Q42" s="162"/>
      <c r="R42" s="165"/>
      <c r="S42" s="166"/>
      <c r="T42" s="165"/>
      <c r="U42" s="166"/>
      <c r="V42" s="160"/>
      <c r="W42" s="162">
        <v>1</v>
      </c>
      <c r="X42" s="160"/>
      <c r="Y42" s="162"/>
      <c r="Z42" s="160"/>
      <c r="AA42" s="162"/>
      <c r="AB42" s="160"/>
      <c r="AC42" s="162"/>
      <c r="AD42" s="160"/>
      <c r="AE42" s="162">
        <v>1</v>
      </c>
      <c r="AF42" s="160"/>
      <c r="AG42" s="163"/>
      <c r="AH42" s="162"/>
      <c r="AI42" s="160"/>
      <c r="AJ42" s="163"/>
      <c r="AK42" s="162"/>
      <c r="AL42" s="160"/>
      <c r="AM42" s="163"/>
      <c r="AN42" s="162">
        <v>1</v>
      </c>
      <c r="AO42" s="160"/>
      <c r="AP42" s="163"/>
      <c r="AQ42" s="162"/>
      <c r="AR42" s="160"/>
      <c r="AS42" s="163"/>
      <c r="AT42" s="162">
        <v>1</v>
      </c>
      <c r="AU42" s="160"/>
      <c r="AV42" s="163"/>
      <c r="AW42" s="162"/>
      <c r="AX42" s="160"/>
      <c r="AY42" s="163"/>
      <c r="AZ42" s="162">
        <v>1</v>
      </c>
      <c r="BA42" s="160"/>
      <c r="BB42" s="163"/>
      <c r="BC42" s="162"/>
      <c r="BD42" s="160"/>
      <c r="BE42" s="163"/>
      <c r="BF42" s="162">
        <v>1</v>
      </c>
      <c r="BG42" s="160"/>
      <c r="BH42" s="163"/>
      <c r="BI42" s="162"/>
      <c r="BJ42" s="160"/>
      <c r="BK42" s="163"/>
      <c r="BL42" s="167"/>
      <c r="BM42" s="162">
        <v>1</v>
      </c>
      <c r="BN42" s="160"/>
      <c r="BO42" s="167"/>
      <c r="BP42" s="163"/>
      <c r="BQ42" s="162"/>
      <c r="BR42" s="160"/>
      <c r="BS42" s="167"/>
      <c r="BT42" s="163"/>
      <c r="BU42" s="162">
        <v>1</v>
      </c>
      <c r="BV42" s="160"/>
      <c r="BW42" s="167"/>
      <c r="BX42" s="163"/>
      <c r="BY42" s="162"/>
      <c r="BZ42" s="160"/>
      <c r="CA42" s="164"/>
      <c r="CB42" s="167"/>
      <c r="CC42" s="168">
        <v>1</v>
      </c>
      <c r="CD42" s="160"/>
      <c r="CE42" s="164"/>
      <c r="CF42" s="163"/>
      <c r="CG42" s="162"/>
      <c r="CH42" s="160"/>
      <c r="CI42" s="167"/>
      <c r="CJ42" s="163"/>
      <c r="CK42" s="162">
        <v>1</v>
      </c>
      <c r="CL42" s="160"/>
      <c r="CM42" s="167"/>
      <c r="CN42" s="163"/>
      <c r="CO42" s="162"/>
      <c r="CP42" s="160"/>
      <c r="CQ42" s="163"/>
      <c r="CR42" s="167"/>
      <c r="CS42" s="162">
        <v>1</v>
      </c>
      <c r="CT42" s="160"/>
      <c r="CU42" s="164"/>
      <c r="CV42" s="163"/>
      <c r="CW42" s="162"/>
    </row>
    <row r="43" spans="1:101" x14ac:dyDescent="0.35">
      <c r="A43" s="159" t="str">
        <f>COMM_4307</f>
        <v>COMM 4307 Developing Content for User Experience</v>
      </c>
      <c r="B43" s="160"/>
      <c r="C43" s="161"/>
      <c r="D43" s="162"/>
      <c r="E43" s="160"/>
      <c r="F43" s="162"/>
      <c r="G43" s="160"/>
      <c r="H43" s="163"/>
      <c r="I43" s="162"/>
      <c r="J43" s="160"/>
      <c r="K43" s="163"/>
      <c r="L43" s="162"/>
      <c r="M43" s="164"/>
      <c r="N43" s="161"/>
      <c r="O43" s="161"/>
      <c r="P43" s="160"/>
      <c r="Q43" s="162"/>
      <c r="R43" s="165"/>
      <c r="S43" s="166"/>
      <c r="T43" s="165"/>
      <c r="U43" s="166"/>
      <c r="V43" s="160"/>
      <c r="W43" s="162">
        <v>1</v>
      </c>
      <c r="X43" s="160"/>
      <c r="Y43" s="162"/>
      <c r="Z43" s="160"/>
      <c r="AA43" s="162">
        <v>1</v>
      </c>
      <c r="AB43" s="160"/>
      <c r="AC43" s="162"/>
      <c r="AD43" s="160"/>
      <c r="AE43" s="162"/>
      <c r="AF43" s="160"/>
      <c r="AG43" s="163"/>
      <c r="AH43" s="162">
        <v>1</v>
      </c>
      <c r="AI43" s="160"/>
      <c r="AJ43" s="163"/>
      <c r="AK43" s="162"/>
      <c r="AL43" s="160"/>
      <c r="AM43" s="163"/>
      <c r="AN43" s="162"/>
      <c r="AO43" s="160"/>
      <c r="AP43" s="163"/>
      <c r="AQ43" s="162">
        <v>1</v>
      </c>
      <c r="AR43" s="160"/>
      <c r="AS43" s="163"/>
      <c r="AT43" s="162"/>
      <c r="AU43" s="160"/>
      <c r="AV43" s="163"/>
      <c r="AW43" s="162">
        <v>1</v>
      </c>
      <c r="AX43" s="160"/>
      <c r="AY43" s="163"/>
      <c r="AZ43" s="162"/>
      <c r="BA43" s="160"/>
      <c r="BB43" s="163"/>
      <c r="BC43" s="162">
        <v>1</v>
      </c>
      <c r="BD43" s="160"/>
      <c r="BE43" s="163"/>
      <c r="BF43" s="162"/>
      <c r="BG43" s="160"/>
      <c r="BH43" s="163"/>
      <c r="BI43" s="162">
        <v>1</v>
      </c>
      <c r="BJ43" s="160"/>
      <c r="BK43" s="163"/>
      <c r="BL43" s="167"/>
      <c r="BM43" s="162"/>
      <c r="BN43" s="160"/>
      <c r="BO43" s="167"/>
      <c r="BP43" s="163"/>
      <c r="BQ43" s="162">
        <v>1</v>
      </c>
      <c r="BR43" s="160"/>
      <c r="BS43" s="167"/>
      <c r="BT43" s="163"/>
      <c r="BU43" s="162"/>
      <c r="BV43" s="160"/>
      <c r="BW43" s="167"/>
      <c r="BX43" s="163"/>
      <c r="BY43" s="162">
        <v>1</v>
      </c>
      <c r="BZ43" s="160"/>
      <c r="CA43" s="164"/>
      <c r="CB43" s="167"/>
      <c r="CC43" s="168"/>
      <c r="CD43" s="160"/>
      <c r="CE43" s="164"/>
      <c r="CF43" s="163"/>
      <c r="CG43" s="162">
        <v>1</v>
      </c>
      <c r="CH43" s="160"/>
      <c r="CI43" s="167"/>
      <c r="CJ43" s="163"/>
      <c r="CK43" s="162"/>
      <c r="CL43" s="160"/>
      <c r="CM43" s="167"/>
      <c r="CN43" s="163"/>
      <c r="CO43" s="162">
        <v>1</v>
      </c>
      <c r="CP43" s="160"/>
      <c r="CQ43" s="163"/>
      <c r="CR43" s="167"/>
      <c r="CS43" s="162"/>
      <c r="CT43" s="160"/>
      <c r="CU43" s="164"/>
      <c r="CV43" s="163"/>
      <c r="CW43" s="162">
        <v>1</v>
      </c>
    </row>
    <row r="44" spans="1:101" x14ac:dyDescent="0.35">
      <c r="A44" s="159" t="str">
        <f>COMM_4308</f>
        <v>COMM 4308 UX Team Management</v>
      </c>
      <c r="B44" s="160"/>
      <c r="C44" s="161"/>
      <c r="D44" s="162"/>
      <c r="E44" s="160"/>
      <c r="F44" s="162"/>
      <c r="G44" s="160"/>
      <c r="H44" s="163"/>
      <c r="I44" s="162"/>
      <c r="J44" s="160"/>
      <c r="K44" s="163"/>
      <c r="L44" s="162"/>
      <c r="M44" s="164"/>
      <c r="N44" s="161"/>
      <c r="O44" s="161"/>
      <c r="P44" s="160"/>
      <c r="Q44" s="162"/>
      <c r="R44" s="165"/>
      <c r="S44" s="166"/>
      <c r="T44" s="165"/>
      <c r="U44" s="166"/>
      <c r="V44" s="160"/>
      <c r="W44" s="162"/>
      <c r="X44" s="160"/>
      <c r="Y44" s="162">
        <v>1</v>
      </c>
      <c r="Z44" s="160"/>
      <c r="AA44" s="162"/>
      <c r="AB44" s="160"/>
      <c r="AC44" s="162">
        <v>1</v>
      </c>
      <c r="AD44" s="160"/>
      <c r="AE44" s="162"/>
      <c r="AF44" s="160"/>
      <c r="AG44" s="163"/>
      <c r="AH44" s="162"/>
      <c r="AI44" s="160"/>
      <c r="AJ44" s="163"/>
      <c r="AK44" s="162">
        <v>1</v>
      </c>
      <c r="AL44" s="160"/>
      <c r="AM44" s="163"/>
      <c r="AN44" s="162"/>
      <c r="AO44" s="160"/>
      <c r="AP44" s="163"/>
      <c r="AQ44" s="162"/>
      <c r="AR44" s="160"/>
      <c r="AS44" s="163"/>
      <c r="AT44" s="162">
        <v>1</v>
      </c>
      <c r="AU44" s="160"/>
      <c r="AV44" s="163"/>
      <c r="AW44" s="162"/>
      <c r="AX44" s="160"/>
      <c r="AY44" s="163"/>
      <c r="AZ44" s="162">
        <v>1</v>
      </c>
      <c r="BA44" s="160"/>
      <c r="BB44" s="163"/>
      <c r="BC44" s="162"/>
      <c r="BD44" s="160"/>
      <c r="BE44" s="163"/>
      <c r="BF44" s="162">
        <v>1</v>
      </c>
      <c r="BG44" s="160"/>
      <c r="BH44" s="163"/>
      <c r="BI44" s="162"/>
      <c r="BJ44" s="160"/>
      <c r="BK44" s="163"/>
      <c r="BL44" s="167"/>
      <c r="BM44" s="162">
        <v>1</v>
      </c>
      <c r="BN44" s="160"/>
      <c r="BO44" s="167"/>
      <c r="BP44" s="163"/>
      <c r="BQ44" s="162"/>
      <c r="BR44" s="160"/>
      <c r="BS44" s="167"/>
      <c r="BT44" s="163"/>
      <c r="BU44" s="162">
        <v>1</v>
      </c>
      <c r="BV44" s="160"/>
      <c r="BW44" s="167"/>
      <c r="BX44" s="163"/>
      <c r="BY44" s="162"/>
      <c r="BZ44" s="160"/>
      <c r="CA44" s="164"/>
      <c r="CB44" s="167"/>
      <c r="CC44" s="168">
        <v>1</v>
      </c>
      <c r="CD44" s="160"/>
      <c r="CE44" s="164"/>
      <c r="CF44" s="163"/>
      <c r="CG44" s="162"/>
      <c r="CH44" s="160"/>
      <c r="CI44" s="167"/>
      <c r="CJ44" s="163"/>
      <c r="CK44" s="162">
        <v>1</v>
      </c>
      <c r="CL44" s="160"/>
      <c r="CM44" s="167"/>
      <c r="CN44" s="163"/>
      <c r="CO44" s="162"/>
      <c r="CP44" s="160"/>
      <c r="CQ44" s="163"/>
      <c r="CR44" s="167"/>
      <c r="CS44" s="162">
        <v>1</v>
      </c>
      <c r="CT44" s="160"/>
      <c r="CU44" s="164"/>
      <c r="CV44" s="163"/>
      <c r="CW44" s="162"/>
    </row>
    <row r="45" spans="1:101" x14ac:dyDescent="0.35">
      <c r="A45" s="159" t="str">
        <f>COMM_4309</f>
        <v>COMM 4309 Service Design</v>
      </c>
      <c r="B45" s="160"/>
      <c r="C45" s="161"/>
      <c r="D45" s="162"/>
      <c r="E45" s="160"/>
      <c r="F45" s="162"/>
      <c r="G45" s="160"/>
      <c r="H45" s="163"/>
      <c r="I45" s="162"/>
      <c r="J45" s="160"/>
      <c r="K45" s="163"/>
      <c r="L45" s="162"/>
      <c r="M45" s="164"/>
      <c r="N45" s="161"/>
      <c r="O45" s="161"/>
      <c r="P45" s="160"/>
      <c r="Q45" s="162"/>
      <c r="R45" s="165"/>
      <c r="S45" s="166"/>
      <c r="T45" s="165"/>
      <c r="U45" s="166"/>
      <c r="V45" s="160"/>
      <c r="W45" s="162"/>
      <c r="X45" s="160"/>
      <c r="Y45" s="162"/>
      <c r="Z45" s="160"/>
      <c r="AA45" s="162">
        <v>1</v>
      </c>
      <c r="AB45" s="160"/>
      <c r="AC45" s="162"/>
      <c r="AD45" s="160"/>
      <c r="AE45" s="162">
        <v>1</v>
      </c>
      <c r="AF45" s="160"/>
      <c r="AG45" s="163"/>
      <c r="AH45" s="162"/>
      <c r="AI45" s="160"/>
      <c r="AJ45" s="163"/>
      <c r="AK45" s="162"/>
      <c r="AL45" s="160"/>
      <c r="AM45" s="163"/>
      <c r="AN45" s="162">
        <v>1</v>
      </c>
      <c r="AO45" s="160"/>
      <c r="AP45" s="163"/>
      <c r="AQ45" s="162"/>
      <c r="AR45" s="160"/>
      <c r="AS45" s="163"/>
      <c r="AT45" s="162"/>
      <c r="AU45" s="160"/>
      <c r="AV45" s="163"/>
      <c r="AW45" s="162">
        <v>1</v>
      </c>
      <c r="AX45" s="160"/>
      <c r="AY45" s="163"/>
      <c r="AZ45" s="162"/>
      <c r="BA45" s="160"/>
      <c r="BB45" s="163"/>
      <c r="BC45" s="162">
        <v>1</v>
      </c>
      <c r="BD45" s="160"/>
      <c r="BE45" s="163"/>
      <c r="BF45" s="162"/>
      <c r="BG45" s="160"/>
      <c r="BH45" s="163"/>
      <c r="BI45" s="162">
        <v>1</v>
      </c>
      <c r="BJ45" s="160"/>
      <c r="BK45" s="163"/>
      <c r="BL45" s="167"/>
      <c r="BM45" s="162"/>
      <c r="BN45" s="160"/>
      <c r="BO45" s="167"/>
      <c r="BP45" s="163"/>
      <c r="BQ45" s="162">
        <v>1</v>
      </c>
      <c r="BR45" s="160"/>
      <c r="BS45" s="167"/>
      <c r="BT45" s="163"/>
      <c r="BU45" s="162"/>
      <c r="BV45" s="160"/>
      <c r="BW45" s="167"/>
      <c r="BX45" s="163"/>
      <c r="BY45" s="162">
        <v>1</v>
      </c>
      <c r="BZ45" s="160"/>
      <c r="CA45" s="164"/>
      <c r="CB45" s="167"/>
      <c r="CC45" s="168"/>
      <c r="CD45" s="160"/>
      <c r="CE45" s="164"/>
      <c r="CF45" s="163"/>
      <c r="CG45" s="162">
        <v>1</v>
      </c>
      <c r="CH45" s="160"/>
      <c r="CI45" s="167"/>
      <c r="CJ45" s="163"/>
      <c r="CK45" s="162"/>
      <c r="CL45" s="160"/>
      <c r="CM45" s="167"/>
      <c r="CN45" s="163"/>
      <c r="CO45" s="162">
        <v>1</v>
      </c>
      <c r="CP45" s="160"/>
      <c r="CQ45" s="163"/>
      <c r="CR45" s="167"/>
      <c r="CS45" s="162"/>
      <c r="CT45" s="160"/>
      <c r="CU45" s="164"/>
      <c r="CV45" s="163"/>
      <c r="CW45" s="162">
        <v>1</v>
      </c>
    </row>
    <row r="46" spans="1:101" x14ac:dyDescent="0.35">
      <c r="A46" s="159" t="str">
        <f>COMM_4324</f>
        <v>COMM 4324 Marketing Analytics</v>
      </c>
      <c r="B46" s="160"/>
      <c r="C46" s="161"/>
      <c r="D46" s="162"/>
      <c r="E46" s="160"/>
      <c r="F46" s="162"/>
      <c r="G46" s="160"/>
      <c r="H46" s="163"/>
      <c r="I46" s="162"/>
      <c r="J46" s="160"/>
      <c r="K46" s="163"/>
      <c r="L46" s="162"/>
      <c r="M46" s="164"/>
      <c r="N46" s="161"/>
      <c r="O46" s="161"/>
      <c r="P46" s="160"/>
      <c r="Q46" s="162"/>
      <c r="R46" s="160"/>
      <c r="S46" s="162">
        <v>1</v>
      </c>
      <c r="T46" s="160">
        <v>1</v>
      </c>
      <c r="U46" s="162">
        <v>1</v>
      </c>
      <c r="V46" s="160"/>
      <c r="W46" s="162">
        <v>2</v>
      </c>
      <c r="X46" s="160"/>
      <c r="Y46" s="162">
        <v>2</v>
      </c>
      <c r="Z46" s="160"/>
      <c r="AA46" s="162">
        <v>2</v>
      </c>
      <c r="AB46" s="160">
        <v>1</v>
      </c>
      <c r="AC46" s="162">
        <v>1</v>
      </c>
      <c r="AD46" s="160"/>
      <c r="AE46" s="162">
        <v>2</v>
      </c>
      <c r="AF46" s="160"/>
      <c r="AG46" s="163">
        <v>1</v>
      </c>
      <c r="AH46" s="162">
        <v>1</v>
      </c>
      <c r="AI46" s="160"/>
      <c r="AJ46" s="163"/>
      <c r="AK46" s="162">
        <v>2</v>
      </c>
      <c r="AL46" s="160">
        <v>1</v>
      </c>
      <c r="AM46" s="163"/>
      <c r="AN46" s="162">
        <v>1</v>
      </c>
      <c r="AO46" s="160"/>
      <c r="AP46" s="163"/>
      <c r="AQ46" s="162">
        <v>2</v>
      </c>
      <c r="AR46" s="160"/>
      <c r="AS46" s="163"/>
      <c r="AT46" s="162">
        <v>1</v>
      </c>
      <c r="AU46" s="160"/>
      <c r="AV46" s="163"/>
      <c r="AW46" s="162">
        <v>1</v>
      </c>
      <c r="AX46" s="160"/>
      <c r="AY46" s="163"/>
      <c r="AZ46" s="162">
        <v>1</v>
      </c>
      <c r="BA46" s="160"/>
      <c r="BB46" s="163">
        <v>1</v>
      </c>
      <c r="BC46" s="162"/>
      <c r="BD46" s="160"/>
      <c r="BE46" s="163"/>
      <c r="BF46" s="162">
        <v>1</v>
      </c>
      <c r="BG46" s="160"/>
      <c r="BH46" s="163"/>
      <c r="BI46" s="162">
        <v>1</v>
      </c>
      <c r="BJ46" s="160"/>
      <c r="BK46" s="163"/>
      <c r="BL46" s="167"/>
      <c r="BM46" s="162">
        <v>1</v>
      </c>
      <c r="BN46" s="160"/>
      <c r="BO46" s="167"/>
      <c r="BP46" s="163"/>
      <c r="BQ46" s="162">
        <v>1</v>
      </c>
      <c r="BR46" s="160"/>
      <c r="BS46" s="167"/>
      <c r="BT46" s="163"/>
      <c r="BU46" s="162">
        <v>1</v>
      </c>
      <c r="BV46" s="160"/>
      <c r="BW46" s="167"/>
      <c r="BX46" s="163"/>
      <c r="BY46" s="162">
        <v>1</v>
      </c>
      <c r="BZ46" s="160"/>
      <c r="CA46" s="164"/>
      <c r="CB46" s="167"/>
      <c r="CC46" s="168">
        <v>1</v>
      </c>
      <c r="CD46" s="160"/>
      <c r="CE46" s="164"/>
      <c r="CF46" s="163"/>
      <c r="CG46" s="162">
        <v>1</v>
      </c>
      <c r="CH46" s="160"/>
      <c r="CI46" s="167"/>
      <c r="CJ46" s="163"/>
      <c r="CK46" s="162">
        <v>1</v>
      </c>
      <c r="CL46" s="160"/>
      <c r="CM46" s="167"/>
      <c r="CN46" s="163"/>
      <c r="CO46" s="162">
        <v>1</v>
      </c>
      <c r="CP46" s="160"/>
      <c r="CQ46" s="163"/>
      <c r="CR46" s="167"/>
      <c r="CS46" s="162">
        <v>1</v>
      </c>
      <c r="CT46" s="160"/>
      <c r="CU46" s="164"/>
      <c r="CV46" s="163"/>
      <c r="CW46" s="162">
        <v>1</v>
      </c>
    </row>
    <row r="47" spans="1:101" x14ac:dyDescent="0.35">
      <c r="A47" s="52" t="s">
        <v>51</v>
      </c>
      <c r="B47" s="53"/>
      <c r="C47" s="54"/>
      <c r="D47" s="55"/>
      <c r="E47" s="53"/>
      <c r="F47" s="55"/>
      <c r="G47" s="53"/>
      <c r="H47" s="56"/>
      <c r="I47" s="55"/>
      <c r="J47" s="53"/>
      <c r="K47" s="56"/>
      <c r="L47" s="55"/>
      <c r="M47" s="57"/>
      <c r="N47" s="54"/>
      <c r="O47" s="54"/>
      <c r="P47" s="53"/>
      <c r="Q47" s="55"/>
      <c r="R47" s="53"/>
      <c r="S47" s="55"/>
      <c r="T47" s="53"/>
      <c r="U47" s="55"/>
      <c r="V47" s="53"/>
      <c r="W47" s="55"/>
      <c r="X47" s="53"/>
      <c r="Y47" s="55"/>
      <c r="Z47" s="53"/>
      <c r="AA47" s="55"/>
      <c r="AB47" s="53"/>
      <c r="AC47" s="55"/>
      <c r="AD47" s="53"/>
      <c r="AE47" s="55"/>
      <c r="AF47" s="53"/>
      <c r="AG47" s="56"/>
      <c r="AH47" s="55"/>
      <c r="AI47" s="53"/>
      <c r="AJ47" s="56"/>
      <c r="AK47" s="55"/>
      <c r="AL47" s="53"/>
      <c r="AM47" s="56"/>
      <c r="AN47" s="55"/>
      <c r="AO47" s="53"/>
      <c r="AP47" s="56"/>
      <c r="AQ47" s="55"/>
      <c r="AR47" s="53"/>
      <c r="AS47" s="56"/>
      <c r="AT47" s="55"/>
      <c r="AU47" s="53"/>
      <c r="AV47" s="56"/>
      <c r="AW47" s="55"/>
      <c r="AX47" s="53"/>
      <c r="AY47" s="56"/>
      <c r="AZ47" s="55"/>
      <c r="BA47" s="53"/>
      <c r="BB47" s="56"/>
      <c r="BC47" s="55"/>
      <c r="BD47" s="53"/>
      <c r="BE47" s="56"/>
      <c r="BF47" s="55"/>
      <c r="BG47" s="53"/>
      <c r="BH47" s="56"/>
      <c r="BI47" s="55"/>
      <c r="BJ47" s="53"/>
      <c r="BK47" s="56"/>
      <c r="BL47" s="58"/>
      <c r="BM47" s="55"/>
      <c r="BN47" s="53"/>
      <c r="BO47" s="58"/>
      <c r="BP47" s="56"/>
      <c r="BQ47" s="55"/>
      <c r="BR47" s="53"/>
      <c r="BS47" s="58"/>
      <c r="BT47" s="56"/>
      <c r="BU47" s="55"/>
      <c r="BV47" s="53"/>
      <c r="BW47" s="58"/>
      <c r="BX47" s="56"/>
      <c r="BY47" s="55"/>
      <c r="BZ47" s="53"/>
      <c r="CA47" s="57"/>
      <c r="CB47" s="58"/>
      <c r="CC47" s="59"/>
      <c r="CD47" s="53"/>
      <c r="CE47" s="57"/>
      <c r="CF47" s="56"/>
      <c r="CG47" s="55"/>
      <c r="CH47" s="53"/>
      <c r="CI47" s="58"/>
      <c r="CJ47" s="56"/>
      <c r="CK47" s="55"/>
      <c r="CL47" s="53"/>
      <c r="CM47" s="58"/>
      <c r="CN47" s="56"/>
      <c r="CO47" s="55"/>
      <c r="CP47" s="53"/>
      <c r="CQ47" s="56"/>
      <c r="CR47" s="58"/>
      <c r="CS47" s="55"/>
      <c r="CT47" s="53"/>
      <c r="CU47" s="57"/>
      <c r="CV47" s="56"/>
      <c r="CW47" s="55"/>
    </row>
    <row r="48" spans="1:101" x14ac:dyDescent="0.35">
      <c r="A48" s="169" t="str">
        <f xml:space="preserve"> COMM_4010</f>
        <v>COMM 4010 Business Insights for Communicators</v>
      </c>
      <c r="B48" s="170">
        <v>1</v>
      </c>
      <c r="C48" s="171"/>
      <c r="D48" s="172"/>
      <c r="E48" s="170">
        <v>1</v>
      </c>
      <c r="F48" s="172">
        <v>1</v>
      </c>
      <c r="G48" s="170"/>
      <c r="H48" s="173"/>
      <c r="I48" s="172">
        <v>3</v>
      </c>
      <c r="J48" s="170"/>
      <c r="K48" s="173"/>
      <c r="L48" s="172"/>
      <c r="M48" s="174">
        <v>1</v>
      </c>
      <c r="N48" s="171"/>
      <c r="O48" s="171">
        <v>1</v>
      </c>
      <c r="P48" s="170"/>
      <c r="Q48" s="172">
        <v>3</v>
      </c>
      <c r="R48" s="170"/>
      <c r="S48" s="172">
        <v>2</v>
      </c>
      <c r="T48" s="170"/>
      <c r="U48" s="172">
        <v>2</v>
      </c>
      <c r="V48" s="170">
        <v>1</v>
      </c>
      <c r="W48" s="172">
        <v>2</v>
      </c>
      <c r="X48" s="170"/>
      <c r="Y48" s="172">
        <v>2</v>
      </c>
      <c r="Z48" s="170"/>
      <c r="AA48" s="172">
        <v>2</v>
      </c>
      <c r="AB48" s="170"/>
      <c r="AC48" s="172">
        <v>2</v>
      </c>
      <c r="AD48" s="170">
        <v>1</v>
      </c>
      <c r="AE48" s="172">
        <v>2</v>
      </c>
      <c r="AF48" s="170"/>
      <c r="AG48" s="173"/>
      <c r="AH48" s="172">
        <v>1</v>
      </c>
      <c r="AI48" s="170"/>
      <c r="AJ48" s="173"/>
      <c r="AK48" s="172">
        <v>2</v>
      </c>
      <c r="AL48" s="170"/>
      <c r="AM48" s="173"/>
      <c r="AN48" s="172"/>
      <c r="AO48" s="170">
        <v>1</v>
      </c>
      <c r="AP48" s="173"/>
      <c r="AQ48" s="172">
        <v>1</v>
      </c>
      <c r="AR48" s="170"/>
      <c r="AS48" s="173"/>
      <c r="AT48" s="172">
        <v>1</v>
      </c>
      <c r="AU48" s="170"/>
      <c r="AV48" s="173"/>
      <c r="AW48" s="172">
        <v>1</v>
      </c>
      <c r="AX48" s="170"/>
      <c r="AY48" s="173"/>
      <c r="AZ48" s="172"/>
      <c r="BA48" s="170"/>
      <c r="BB48" s="173"/>
      <c r="BC48" s="172">
        <v>1</v>
      </c>
      <c r="BD48" s="170"/>
      <c r="BE48" s="173"/>
      <c r="BF48" s="172">
        <v>1</v>
      </c>
      <c r="BG48" s="170"/>
      <c r="BH48" s="173"/>
      <c r="BI48" s="172">
        <v>1</v>
      </c>
      <c r="BJ48" s="170"/>
      <c r="BK48" s="173"/>
      <c r="BL48" s="175"/>
      <c r="BM48" s="172">
        <v>1</v>
      </c>
      <c r="BN48" s="170"/>
      <c r="BO48" s="175"/>
      <c r="BP48" s="173"/>
      <c r="BQ48" s="172">
        <v>1</v>
      </c>
      <c r="BR48" s="170"/>
      <c r="BS48" s="175"/>
      <c r="BT48" s="173"/>
      <c r="BU48" s="172"/>
      <c r="BV48" s="170"/>
      <c r="BW48" s="175"/>
      <c r="BX48" s="175"/>
      <c r="BY48" s="172"/>
      <c r="BZ48" s="170"/>
      <c r="CA48" s="174"/>
      <c r="CB48" s="175"/>
      <c r="CC48" s="176"/>
      <c r="CD48" s="170"/>
      <c r="CE48" s="174"/>
      <c r="CF48" s="173"/>
      <c r="CG48" s="172">
        <v>1</v>
      </c>
      <c r="CH48" s="170"/>
      <c r="CI48" s="175"/>
      <c r="CJ48" s="173"/>
      <c r="CK48" s="172"/>
      <c r="CL48" s="170"/>
      <c r="CM48" s="175"/>
      <c r="CN48" s="173"/>
      <c r="CO48" s="172">
        <v>1</v>
      </c>
      <c r="CP48" s="170"/>
      <c r="CQ48" s="174"/>
      <c r="CR48" s="175"/>
      <c r="CS48" s="176"/>
      <c r="CT48" s="170"/>
      <c r="CU48" s="174"/>
      <c r="CV48" s="173"/>
      <c r="CW48" s="172">
        <v>1</v>
      </c>
    </row>
    <row r="49" spans="1:101" x14ac:dyDescent="0.35">
      <c r="A49" s="177" t="str">
        <f>orl_4110</f>
        <v>ORL 4110 Fundamentals of Organization Development</v>
      </c>
      <c r="B49" s="178"/>
      <c r="C49" s="179"/>
      <c r="D49" s="180"/>
      <c r="E49" s="178"/>
      <c r="F49" s="180"/>
      <c r="G49" s="178"/>
      <c r="H49" s="181"/>
      <c r="I49" s="180"/>
      <c r="J49" s="178"/>
      <c r="K49" s="181"/>
      <c r="L49" s="180"/>
      <c r="M49" s="182"/>
      <c r="N49" s="179"/>
      <c r="O49" s="179"/>
      <c r="P49" s="178"/>
      <c r="Q49" s="180"/>
      <c r="R49" s="178"/>
      <c r="S49" s="180"/>
      <c r="T49" s="178"/>
      <c r="U49" s="180"/>
      <c r="V49" s="178"/>
      <c r="W49" s="180"/>
      <c r="X49" s="178"/>
      <c r="Y49" s="180"/>
      <c r="Z49" s="178"/>
      <c r="AA49" s="180"/>
      <c r="AB49" s="178"/>
      <c r="AC49" s="180"/>
      <c r="AD49" s="178"/>
      <c r="AE49" s="180"/>
      <c r="AF49" s="178"/>
      <c r="AG49" s="181"/>
      <c r="AH49" s="180"/>
      <c r="AI49" s="178"/>
      <c r="AJ49" s="181"/>
      <c r="AK49" s="180"/>
      <c r="AL49" s="178"/>
      <c r="AM49" s="181"/>
      <c r="AN49" s="180"/>
      <c r="AO49" s="178"/>
      <c r="AP49" s="181"/>
      <c r="AQ49" s="180"/>
      <c r="AR49" s="178"/>
      <c r="AS49" s="181"/>
      <c r="AT49" s="180"/>
      <c r="AU49" s="178"/>
      <c r="AV49" s="181"/>
      <c r="AW49" s="180"/>
      <c r="AX49" s="174"/>
      <c r="AY49" s="173">
        <v>1</v>
      </c>
      <c r="AZ49" s="172"/>
      <c r="BA49" s="174"/>
      <c r="BB49" s="173"/>
      <c r="BC49" s="172">
        <v>1</v>
      </c>
      <c r="BD49" s="174">
        <v>1</v>
      </c>
      <c r="BE49" s="173"/>
      <c r="BF49" s="172"/>
      <c r="BG49" s="174"/>
      <c r="BH49" s="173"/>
      <c r="BI49" s="172">
        <v>1</v>
      </c>
      <c r="BJ49" s="174"/>
      <c r="BK49" s="173">
        <v>1</v>
      </c>
      <c r="BL49" s="175"/>
      <c r="BM49" s="172"/>
      <c r="BN49" s="174"/>
      <c r="BO49" s="175"/>
      <c r="BP49" s="173"/>
      <c r="BQ49" s="172">
        <v>1</v>
      </c>
      <c r="BR49" s="174"/>
      <c r="BS49" s="175"/>
      <c r="BT49" s="173"/>
      <c r="BU49" s="172">
        <v>1</v>
      </c>
      <c r="BV49" s="174"/>
      <c r="BW49" s="175"/>
      <c r="BX49" s="174"/>
      <c r="BY49" s="172"/>
      <c r="BZ49" s="174"/>
      <c r="CA49" s="174"/>
      <c r="CB49" s="175">
        <v>1</v>
      </c>
      <c r="CC49" s="176"/>
      <c r="CD49" s="174"/>
      <c r="CE49" s="174"/>
      <c r="CF49" s="173"/>
      <c r="CG49" s="172">
        <v>1</v>
      </c>
      <c r="CH49" s="174">
        <v>1</v>
      </c>
      <c r="CI49" s="175"/>
      <c r="CJ49" s="173"/>
      <c r="CK49" s="172"/>
      <c r="CL49" s="174"/>
      <c r="CM49" s="175"/>
      <c r="CN49" s="173"/>
      <c r="CO49" s="172"/>
      <c r="CP49" s="174"/>
      <c r="CQ49" s="174"/>
      <c r="CR49" s="175">
        <v>1</v>
      </c>
      <c r="CS49" s="176"/>
      <c r="CT49" s="174"/>
      <c r="CU49" s="174"/>
      <c r="CV49" s="173"/>
      <c r="CW49" s="172">
        <v>1</v>
      </c>
    </row>
    <row r="50" spans="1:101" x14ac:dyDescent="0.35">
      <c r="A50" s="177" t="str">
        <f>orl_4120</f>
        <v>ORL 4115 Organizational Culture and Organizational Development Impacts</v>
      </c>
      <c r="B50" s="178"/>
      <c r="C50" s="179"/>
      <c r="D50" s="180"/>
      <c r="E50" s="178"/>
      <c r="F50" s="180"/>
      <c r="G50" s="178"/>
      <c r="H50" s="181"/>
      <c r="I50" s="180"/>
      <c r="J50" s="178"/>
      <c r="K50" s="181"/>
      <c r="L50" s="180"/>
      <c r="M50" s="182"/>
      <c r="N50" s="179"/>
      <c r="O50" s="179"/>
      <c r="P50" s="178"/>
      <c r="Q50" s="180"/>
      <c r="R50" s="178"/>
      <c r="S50" s="180"/>
      <c r="T50" s="178"/>
      <c r="U50" s="180"/>
      <c r="V50" s="178"/>
      <c r="W50" s="180"/>
      <c r="X50" s="178"/>
      <c r="Y50" s="180"/>
      <c r="Z50" s="178"/>
      <c r="AA50" s="180"/>
      <c r="AB50" s="178"/>
      <c r="AC50" s="180"/>
      <c r="AD50" s="178"/>
      <c r="AE50" s="180"/>
      <c r="AF50" s="178"/>
      <c r="AG50" s="181"/>
      <c r="AH50" s="180"/>
      <c r="AI50" s="178"/>
      <c r="AJ50" s="181"/>
      <c r="AK50" s="180"/>
      <c r="AL50" s="178"/>
      <c r="AM50" s="181"/>
      <c r="AN50" s="180"/>
      <c r="AO50" s="178"/>
      <c r="AP50" s="181"/>
      <c r="AQ50" s="180"/>
      <c r="AR50" s="178"/>
      <c r="AS50" s="181"/>
      <c r="AT50" s="180"/>
      <c r="AU50" s="178"/>
      <c r="AV50" s="181"/>
      <c r="AW50" s="180"/>
      <c r="AX50" s="174"/>
      <c r="AY50" s="173"/>
      <c r="AZ50" s="172">
        <v>1</v>
      </c>
      <c r="BA50" s="174"/>
      <c r="BB50" s="173"/>
      <c r="BC50" s="172">
        <v>1</v>
      </c>
      <c r="BD50" s="174"/>
      <c r="BE50" s="173"/>
      <c r="BF50" s="172">
        <v>1</v>
      </c>
      <c r="BG50" s="174">
        <v>1</v>
      </c>
      <c r="BH50" s="173"/>
      <c r="BI50" s="172"/>
      <c r="BJ50" s="174"/>
      <c r="BK50" s="173"/>
      <c r="BL50" s="175"/>
      <c r="BM50" s="172">
        <v>1</v>
      </c>
      <c r="BN50" s="174">
        <v>1</v>
      </c>
      <c r="BO50" s="175"/>
      <c r="BP50" s="173"/>
      <c r="BQ50" s="172"/>
      <c r="BR50" s="174"/>
      <c r="BS50" s="175"/>
      <c r="BT50" s="173"/>
      <c r="BU50" s="172">
        <v>1</v>
      </c>
      <c r="BV50" s="174"/>
      <c r="BW50" s="175"/>
      <c r="BX50" s="174"/>
      <c r="BY50" s="172">
        <v>1</v>
      </c>
      <c r="BZ50" s="174">
        <v>1</v>
      </c>
      <c r="CA50" s="174"/>
      <c r="CB50" s="175"/>
      <c r="CC50" s="176"/>
      <c r="CD50" s="174"/>
      <c r="CE50" s="174"/>
      <c r="CF50" s="173"/>
      <c r="CG50" s="172"/>
      <c r="CH50" s="174"/>
      <c r="CI50" s="175"/>
      <c r="CJ50" s="173">
        <v>1</v>
      </c>
      <c r="CK50" s="172"/>
      <c r="CL50" s="174"/>
      <c r="CM50" s="175"/>
      <c r="CN50" s="173"/>
      <c r="CO50" s="172">
        <v>1</v>
      </c>
      <c r="CP50" s="174">
        <v>1</v>
      </c>
      <c r="CQ50" s="174"/>
      <c r="CR50" s="175"/>
      <c r="CS50" s="176"/>
      <c r="CT50" s="174"/>
      <c r="CU50" s="174"/>
      <c r="CV50" s="173"/>
      <c r="CW50" s="172"/>
    </row>
    <row r="51" spans="1:101" x14ac:dyDescent="0.35">
      <c r="A51" s="177" t="s">
        <v>52</v>
      </c>
      <c r="B51" s="178"/>
      <c r="C51" s="179"/>
      <c r="D51" s="180"/>
      <c r="E51" s="178"/>
      <c r="F51" s="180"/>
      <c r="G51" s="178"/>
      <c r="H51" s="181"/>
      <c r="I51" s="180"/>
      <c r="J51" s="178"/>
      <c r="K51" s="181"/>
      <c r="L51" s="180"/>
      <c r="M51" s="182"/>
      <c r="N51" s="179"/>
      <c r="O51" s="179"/>
      <c r="P51" s="178"/>
      <c r="Q51" s="180"/>
      <c r="R51" s="178"/>
      <c r="S51" s="180"/>
      <c r="T51" s="178"/>
      <c r="U51" s="180"/>
      <c r="V51" s="178"/>
      <c r="W51" s="180"/>
      <c r="X51" s="178"/>
      <c r="Y51" s="180"/>
      <c r="Z51" s="178"/>
      <c r="AA51" s="180"/>
      <c r="AB51" s="178"/>
      <c r="AC51" s="180"/>
      <c r="AD51" s="178"/>
      <c r="AE51" s="180"/>
      <c r="AF51" s="178"/>
      <c r="AG51" s="181"/>
      <c r="AH51" s="180"/>
      <c r="AI51" s="178"/>
      <c r="AJ51" s="181"/>
      <c r="AK51" s="180"/>
      <c r="AL51" s="178"/>
      <c r="AM51" s="181"/>
      <c r="AN51" s="180"/>
      <c r="AO51" s="178"/>
      <c r="AP51" s="181"/>
      <c r="AQ51" s="180"/>
      <c r="AR51" s="178"/>
      <c r="AS51" s="181"/>
      <c r="AT51" s="180"/>
      <c r="AU51" s="178"/>
      <c r="AV51" s="181"/>
      <c r="AW51" s="180"/>
      <c r="AX51" s="174"/>
      <c r="AY51" s="173"/>
      <c r="AZ51" s="172">
        <v>1</v>
      </c>
      <c r="BA51" s="174">
        <v>1</v>
      </c>
      <c r="BB51" s="173"/>
      <c r="BC51" s="172"/>
      <c r="BD51" s="174"/>
      <c r="BE51" s="173">
        <v>1</v>
      </c>
      <c r="BF51" s="172"/>
      <c r="BG51" s="174"/>
      <c r="BH51" s="173"/>
      <c r="BI51" s="172">
        <v>1</v>
      </c>
      <c r="BJ51" s="174"/>
      <c r="BK51" s="173"/>
      <c r="BL51" s="175"/>
      <c r="BM51" s="172">
        <v>1</v>
      </c>
      <c r="BN51" s="174"/>
      <c r="BO51" s="175"/>
      <c r="BP51" s="173"/>
      <c r="BQ51" s="172">
        <v>1</v>
      </c>
      <c r="BR51" s="174"/>
      <c r="BS51" s="175"/>
      <c r="BT51" s="173"/>
      <c r="BU51" s="172"/>
      <c r="BV51" s="174">
        <v>1</v>
      </c>
      <c r="BW51" s="175"/>
      <c r="BX51" s="174"/>
      <c r="BY51" s="172"/>
      <c r="BZ51" s="174"/>
      <c r="CA51" s="174"/>
      <c r="CB51" s="175"/>
      <c r="CC51" s="176"/>
      <c r="CD51" s="174"/>
      <c r="CE51" s="174"/>
      <c r="CF51" s="173"/>
      <c r="CG51" s="172">
        <v>1</v>
      </c>
      <c r="CH51" s="174"/>
      <c r="CI51" s="175"/>
      <c r="CJ51" s="173"/>
      <c r="CK51" s="172"/>
      <c r="CL51" s="174"/>
      <c r="CM51" s="175"/>
      <c r="CN51" s="173"/>
      <c r="CO51" s="172"/>
      <c r="CP51" s="174"/>
      <c r="CQ51" s="174"/>
      <c r="CR51" s="175"/>
      <c r="CS51" s="176"/>
      <c r="CT51" s="174"/>
      <c r="CU51" s="174"/>
      <c r="CV51" s="173"/>
      <c r="CW51" s="172">
        <v>1</v>
      </c>
    </row>
    <row r="52" spans="1:101" x14ac:dyDescent="0.35">
      <c r="A52" s="177" t="s">
        <v>53</v>
      </c>
      <c r="B52" s="178"/>
      <c r="C52" s="179"/>
      <c r="D52" s="180"/>
      <c r="E52" s="178"/>
      <c r="F52" s="180"/>
      <c r="G52" s="178"/>
      <c r="H52" s="181"/>
      <c r="I52" s="180"/>
      <c r="J52" s="178"/>
      <c r="K52" s="181"/>
      <c r="L52" s="180"/>
      <c r="M52" s="182"/>
      <c r="N52" s="179"/>
      <c r="O52" s="179"/>
      <c r="P52" s="178"/>
      <c r="Q52" s="180"/>
      <c r="R52" s="178"/>
      <c r="S52" s="180"/>
      <c r="T52" s="178"/>
      <c r="U52" s="180"/>
      <c r="V52" s="178"/>
      <c r="W52" s="180"/>
      <c r="X52" s="178"/>
      <c r="Y52" s="180"/>
      <c r="Z52" s="178"/>
      <c r="AA52" s="180"/>
      <c r="AB52" s="178"/>
      <c r="AC52" s="180"/>
      <c r="AD52" s="178"/>
      <c r="AE52" s="180"/>
      <c r="AF52" s="178"/>
      <c r="AG52" s="181"/>
      <c r="AH52" s="180"/>
      <c r="AI52" s="178"/>
      <c r="AJ52" s="181"/>
      <c r="AK52" s="180"/>
      <c r="AL52" s="178"/>
      <c r="AM52" s="181"/>
      <c r="AN52" s="180"/>
      <c r="AO52" s="178"/>
      <c r="AP52" s="181"/>
      <c r="AQ52" s="180"/>
      <c r="AR52" s="178"/>
      <c r="AS52" s="181"/>
      <c r="AT52" s="180"/>
      <c r="AU52" s="178"/>
      <c r="AV52" s="181"/>
      <c r="AW52" s="180"/>
      <c r="AX52" s="174">
        <v>1</v>
      </c>
      <c r="AY52" s="173"/>
      <c r="AZ52" s="172"/>
      <c r="BA52" s="174"/>
      <c r="BB52" s="173"/>
      <c r="BC52" s="172">
        <v>1</v>
      </c>
      <c r="BD52" s="174"/>
      <c r="BE52" s="173"/>
      <c r="BF52" s="172">
        <v>1</v>
      </c>
      <c r="BG52" s="174"/>
      <c r="BH52" s="173"/>
      <c r="BI52" s="172">
        <v>1</v>
      </c>
      <c r="BJ52" s="174">
        <v>1</v>
      </c>
      <c r="BK52" s="173"/>
      <c r="BL52" s="175"/>
      <c r="BM52" s="172"/>
      <c r="BN52" s="174"/>
      <c r="BO52" s="175"/>
      <c r="BP52" s="173"/>
      <c r="BQ52" s="172">
        <v>1</v>
      </c>
      <c r="BR52" s="174"/>
      <c r="BS52" s="175"/>
      <c r="BT52" s="173"/>
      <c r="BU52" s="172">
        <v>1</v>
      </c>
      <c r="BV52" s="174">
        <v>1</v>
      </c>
      <c r="BW52" s="175"/>
      <c r="BX52" s="174"/>
      <c r="BY52" s="172"/>
      <c r="BZ52" s="174"/>
      <c r="CA52" s="174"/>
      <c r="CB52" s="175"/>
      <c r="CC52" s="176">
        <v>1</v>
      </c>
      <c r="CD52" s="174">
        <v>1</v>
      </c>
      <c r="CE52" s="174"/>
      <c r="CF52" s="173"/>
      <c r="CG52" s="172"/>
      <c r="CH52" s="174"/>
      <c r="CI52" s="175"/>
      <c r="CJ52" s="173"/>
      <c r="CK52" s="172"/>
      <c r="CL52" s="174"/>
      <c r="CM52" s="175"/>
      <c r="CN52" s="173">
        <v>1</v>
      </c>
      <c r="CO52" s="172"/>
      <c r="CP52" s="174"/>
      <c r="CQ52" s="174"/>
      <c r="CR52" s="175"/>
      <c r="CS52" s="176">
        <v>1</v>
      </c>
      <c r="CT52" s="174">
        <v>1</v>
      </c>
      <c r="CU52" s="174"/>
      <c r="CV52" s="173"/>
      <c r="CW52" s="172"/>
    </row>
    <row r="53" spans="1:101" x14ac:dyDescent="0.35">
      <c r="A53" s="52" t="s">
        <v>54</v>
      </c>
      <c r="B53" s="53"/>
      <c r="C53" s="54"/>
      <c r="D53" s="55"/>
      <c r="E53" s="53"/>
      <c r="F53" s="55"/>
      <c r="G53" s="53"/>
      <c r="H53" s="56"/>
      <c r="I53" s="55"/>
      <c r="J53" s="53"/>
      <c r="K53" s="56"/>
      <c r="L53" s="55"/>
      <c r="M53" s="57"/>
      <c r="N53" s="54"/>
      <c r="O53" s="54"/>
      <c r="P53" s="53"/>
      <c r="Q53" s="55"/>
      <c r="R53" s="53"/>
      <c r="S53" s="55"/>
      <c r="T53" s="53"/>
      <c r="U53" s="55"/>
      <c r="V53" s="53"/>
      <c r="W53" s="55"/>
      <c r="X53" s="53"/>
      <c r="Y53" s="55"/>
      <c r="Z53" s="53"/>
      <c r="AA53" s="55"/>
      <c r="AB53" s="53"/>
      <c r="AC53" s="55"/>
      <c r="AD53" s="53"/>
      <c r="AE53" s="55"/>
      <c r="AF53" s="53"/>
      <c r="AG53" s="56"/>
      <c r="AH53" s="55"/>
      <c r="AI53" s="53"/>
      <c r="AJ53" s="56"/>
      <c r="AK53" s="55"/>
      <c r="AL53" s="53"/>
      <c r="AM53" s="56"/>
      <c r="AN53" s="55"/>
      <c r="AO53" s="53"/>
      <c r="AP53" s="56"/>
      <c r="AQ53" s="55"/>
      <c r="AR53" s="53"/>
      <c r="AS53" s="56"/>
      <c r="AT53" s="55"/>
      <c r="AU53" s="53"/>
      <c r="AV53" s="56"/>
      <c r="AW53" s="55"/>
      <c r="AX53" s="53"/>
      <c r="AY53" s="56"/>
      <c r="AZ53" s="55"/>
      <c r="BA53" s="53"/>
      <c r="BB53" s="56"/>
      <c r="BC53" s="55"/>
      <c r="BD53" s="53"/>
      <c r="BE53" s="56"/>
      <c r="BF53" s="55"/>
      <c r="BG53" s="53"/>
      <c r="BH53" s="56"/>
      <c r="BI53" s="55"/>
      <c r="BJ53" s="53"/>
      <c r="BK53" s="56"/>
      <c r="BL53" s="58"/>
      <c r="BM53" s="55"/>
      <c r="BN53" s="53"/>
      <c r="BO53" s="58"/>
      <c r="BP53" s="56"/>
      <c r="BQ53" s="55"/>
      <c r="BR53" s="53"/>
      <c r="BS53" s="58"/>
      <c r="BT53" s="56"/>
      <c r="BU53" s="55"/>
      <c r="BV53" s="53"/>
      <c r="BW53" s="58"/>
      <c r="BX53" s="56"/>
      <c r="BY53" s="55"/>
      <c r="BZ53" s="53"/>
      <c r="CA53" s="57"/>
      <c r="CB53" s="58"/>
      <c r="CC53" s="59"/>
      <c r="CD53" s="53"/>
      <c r="CE53" s="57"/>
      <c r="CF53" s="56"/>
      <c r="CG53" s="55"/>
      <c r="CH53" s="53"/>
      <c r="CI53" s="58"/>
      <c r="CJ53" s="56"/>
      <c r="CK53" s="55"/>
      <c r="CL53" s="53"/>
      <c r="CM53" s="58"/>
      <c r="CN53" s="56"/>
      <c r="CO53" s="55"/>
      <c r="CP53" s="53"/>
      <c r="CQ53" s="56"/>
      <c r="CR53" s="58"/>
      <c r="CS53" s="55"/>
      <c r="CT53" s="53"/>
      <c r="CU53" s="57"/>
      <c r="CV53" s="56"/>
      <c r="CW53" s="55"/>
    </row>
    <row r="54" spans="1:101" x14ac:dyDescent="0.35">
      <c r="A54" s="183" t="s">
        <v>55</v>
      </c>
      <c r="B54" s="74"/>
      <c r="C54" s="75"/>
      <c r="D54" s="76"/>
      <c r="E54" s="74"/>
      <c r="F54" s="76"/>
      <c r="G54" s="74"/>
      <c r="H54" s="77"/>
      <c r="I54" s="76"/>
      <c r="J54" s="74"/>
      <c r="K54" s="77"/>
      <c r="L54" s="76"/>
      <c r="M54" s="78"/>
      <c r="N54" s="75"/>
      <c r="O54" s="75"/>
      <c r="P54" s="74"/>
      <c r="Q54" s="76"/>
      <c r="R54" s="74"/>
      <c r="S54" s="76"/>
      <c r="T54" s="74"/>
      <c r="U54" s="76"/>
      <c r="V54" s="74"/>
      <c r="W54" s="76"/>
      <c r="X54" s="74"/>
      <c r="Y54" s="76"/>
      <c r="Z54" s="74"/>
      <c r="AA54" s="76"/>
      <c r="AB54" s="74"/>
      <c r="AC54" s="76"/>
      <c r="AD54" s="74"/>
      <c r="AE54" s="76"/>
      <c r="AF54" s="74"/>
      <c r="AG54" s="77"/>
      <c r="AH54" s="76"/>
      <c r="AI54" s="74"/>
      <c r="AJ54" s="77"/>
      <c r="AK54" s="76"/>
      <c r="AL54" s="74"/>
      <c r="AM54" s="77"/>
      <c r="AN54" s="76"/>
      <c r="AO54" s="74"/>
      <c r="AP54" s="77"/>
      <c r="AQ54" s="76"/>
      <c r="AR54" s="74"/>
      <c r="AS54" s="77"/>
      <c r="AT54" s="76"/>
      <c r="AU54" s="74"/>
      <c r="AV54" s="77"/>
      <c r="AW54" s="76"/>
      <c r="AX54" s="79"/>
      <c r="AY54" s="80"/>
      <c r="AZ54" s="81"/>
      <c r="BA54" s="79"/>
      <c r="BB54" s="80"/>
      <c r="BC54" s="81"/>
      <c r="BD54" s="79"/>
      <c r="BE54" s="80"/>
      <c r="BF54" s="81"/>
      <c r="BG54" s="79"/>
      <c r="BH54" s="80"/>
      <c r="BI54" s="81"/>
      <c r="BJ54" s="79"/>
      <c r="BK54" s="80"/>
      <c r="BL54" s="184">
        <v>1</v>
      </c>
      <c r="BM54" s="81"/>
      <c r="BN54" s="79"/>
      <c r="BO54" s="184"/>
      <c r="BP54" s="80"/>
      <c r="BQ54" s="81">
        <v>1</v>
      </c>
      <c r="BR54" s="79"/>
      <c r="BS54" s="184"/>
      <c r="BT54" s="80"/>
      <c r="BU54" s="81"/>
      <c r="BV54" s="79"/>
      <c r="BW54" s="184"/>
      <c r="BX54" s="79"/>
      <c r="BY54" s="81">
        <v>1</v>
      </c>
      <c r="BZ54" s="79"/>
      <c r="CA54" s="79"/>
      <c r="CB54" s="184"/>
      <c r="CC54" s="185"/>
      <c r="CD54" s="79"/>
      <c r="CE54" s="79"/>
      <c r="CF54" s="80"/>
      <c r="CG54" s="81">
        <v>1</v>
      </c>
      <c r="CH54" s="79"/>
      <c r="CI54" s="184"/>
      <c r="CJ54" s="80"/>
      <c r="CK54" s="81"/>
      <c r="CL54" s="79"/>
      <c r="CM54" s="184"/>
      <c r="CN54" s="80"/>
      <c r="CO54" s="81">
        <v>1</v>
      </c>
      <c r="CP54" s="79"/>
      <c r="CQ54" s="80"/>
      <c r="CR54" s="184"/>
      <c r="CS54" s="81"/>
      <c r="CT54" s="79"/>
      <c r="CU54" s="79"/>
      <c r="CV54" s="80"/>
      <c r="CW54" s="81">
        <v>1</v>
      </c>
    </row>
    <row r="55" spans="1:101" x14ac:dyDescent="0.35">
      <c r="A55" s="183" t="s">
        <v>56</v>
      </c>
      <c r="B55" s="74"/>
      <c r="C55" s="75"/>
      <c r="D55" s="76"/>
      <c r="E55" s="74"/>
      <c r="F55" s="76"/>
      <c r="G55" s="74"/>
      <c r="H55" s="77"/>
      <c r="I55" s="76"/>
      <c r="J55" s="74"/>
      <c r="K55" s="77"/>
      <c r="L55" s="76"/>
      <c r="M55" s="78"/>
      <c r="N55" s="75"/>
      <c r="O55" s="75"/>
      <c r="P55" s="74"/>
      <c r="Q55" s="76"/>
      <c r="R55" s="74"/>
      <c r="S55" s="76"/>
      <c r="T55" s="74"/>
      <c r="U55" s="76"/>
      <c r="V55" s="74"/>
      <c r="W55" s="76"/>
      <c r="X55" s="74"/>
      <c r="Y55" s="76"/>
      <c r="Z55" s="74"/>
      <c r="AA55" s="76"/>
      <c r="AB55" s="74"/>
      <c r="AC55" s="76"/>
      <c r="AD55" s="74"/>
      <c r="AE55" s="76"/>
      <c r="AF55" s="74"/>
      <c r="AG55" s="77"/>
      <c r="AH55" s="76"/>
      <c r="AI55" s="74"/>
      <c r="AJ55" s="77"/>
      <c r="AK55" s="76"/>
      <c r="AL55" s="74"/>
      <c r="AM55" s="77"/>
      <c r="AN55" s="76"/>
      <c r="AO55" s="74"/>
      <c r="AP55" s="77"/>
      <c r="AQ55" s="76"/>
      <c r="AR55" s="74"/>
      <c r="AS55" s="77"/>
      <c r="AT55" s="76"/>
      <c r="AU55" s="74"/>
      <c r="AV55" s="77"/>
      <c r="AW55" s="76"/>
      <c r="AX55" s="79"/>
      <c r="AY55" s="80"/>
      <c r="AZ55" s="81"/>
      <c r="BA55" s="79"/>
      <c r="BB55" s="80"/>
      <c r="BC55" s="81"/>
      <c r="BD55" s="79"/>
      <c r="BE55" s="80"/>
      <c r="BF55" s="81"/>
      <c r="BG55" s="79"/>
      <c r="BH55" s="80"/>
      <c r="BI55" s="81"/>
      <c r="BJ55" s="79"/>
      <c r="BK55" s="80"/>
      <c r="BL55" s="184"/>
      <c r="BM55" s="81">
        <v>1</v>
      </c>
      <c r="BN55" s="79"/>
      <c r="BO55" s="184"/>
      <c r="BP55" s="80"/>
      <c r="BQ55" s="81"/>
      <c r="BR55" s="79"/>
      <c r="BS55" s="184"/>
      <c r="BT55" s="80"/>
      <c r="BU55" s="81">
        <v>1</v>
      </c>
      <c r="BV55" s="79"/>
      <c r="BW55" s="184"/>
      <c r="BX55" s="79"/>
      <c r="BY55" s="81"/>
      <c r="BZ55" s="79"/>
      <c r="CA55" s="79"/>
      <c r="CB55" s="184"/>
      <c r="CC55" s="185">
        <v>1</v>
      </c>
      <c r="CD55" s="79"/>
      <c r="CE55" s="79"/>
      <c r="CF55" s="80"/>
      <c r="CG55" s="81"/>
      <c r="CH55" s="79"/>
      <c r="CI55" s="184"/>
      <c r="CJ55" s="80"/>
      <c r="CK55" s="81">
        <v>1</v>
      </c>
      <c r="CL55" s="79"/>
      <c r="CM55" s="184"/>
      <c r="CN55" s="80"/>
      <c r="CO55" s="81"/>
      <c r="CP55" s="79"/>
      <c r="CQ55" s="80"/>
      <c r="CR55" s="184"/>
      <c r="CS55" s="81">
        <v>1</v>
      </c>
      <c r="CT55" s="79"/>
      <c r="CU55" s="79"/>
      <c r="CV55" s="80"/>
      <c r="CW55" s="81"/>
    </row>
    <row r="56" spans="1:101" x14ac:dyDescent="0.35">
      <c r="A56" s="183" t="s">
        <v>57</v>
      </c>
      <c r="B56" s="74"/>
      <c r="C56" s="75"/>
      <c r="D56" s="76"/>
      <c r="E56" s="74"/>
      <c r="F56" s="76"/>
      <c r="G56" s="74"/>
      <c r="H56" s="77"/>
      <c r="I56" s="76"/>
      <c r="J56" s="74"/>
      <c r="K56" s="77"/>
      <c r="L56" s="76"/>
      <c r="M56" s="78"/>
      <c r="N56" s="75"/>
      <c r="O56" s="75"/>
      <c r="P56" s="74"/>
      <c r="Q56" s="76"/>
      <c r="R56" s="74"/>
      <c r="S56" s="76"/>
      <c r="T56" s="74"/>
      <c r="U56" s="76"/>
      <c r="V56" s="74"/>
      <c r="W56" s="76"/>
      <c r="X56" s="74"/>
      <c r="Y56" s="76"/>
      <c r="Z56" s="74"/>
      <c r="AA56" s="76"/>
      <c r="AB56" s="74"/>
      <c r="AC56" s="76"/>
      <c r="AD56" s="74"/>
      <c r="AE56" s="76"/>
      <c r="AF56" s="74"/>
      <c r="AG56" s="77"/>
      <c r="AH56" s="76"/>
      <c r="AI56" s="74"/>
      <c r="AJ56" s="77"/>
      <c r="AK56" s="76"/>
      <c r="AL56" s="74"/>
      <c r="AM56" s="77"/>
      <c r="AN56" s="76"/>
      <c r="AO56" s="74"/>
      <c r="AP56" s="77"/>
      <c r="AQ56" s="76"/>
      <c r="AR56" s="74"/>
      <c r="AS56" s="77"/>
      <c r="AT56" s="76"/>
      <c r="AU56" s="74"/>
      <c r="AV56" s="77"/>
      <c r="AW56" s="76"/>
      <c r="AX56" s="79"/>
      <c r="AY56" s="80"/>
      <c r="AZ56" s="81"/>
      <c r="BA56" s="79"/>
      <c r="BB56" s="80"/>
      <c r="BC56" s="81"/>
      <c r="BD56" s="79"/>
      <c r="BE56" s="80"/>
      <c r="BF56" s="81"/>
      <c r="BG56" s="79"/>
      <c r="BH56" s="80"/>
      <c r="BI56" s="81"/>
      <c r="BJ56" s="79"/>
      <c r="BK56" s="80"/>
      <c r="BL56" s="184"/>
      <c r="BM56" s="81">
        <v>1</v>
      </c>
      <c r="BN56" s="79">
        <v>1</v>
      </c>
      <c r="BO56" s="184"/>
      <c r="BP56" s="80"/>
      <c r="BQ56" s="81"/>
      <c r="BR56" s="79"/>
      <c r="BS56" s="184"/>
      <c r="BT56" s="80"/>
      <c r="BU56" s="81"/>
      <c r="BV56" s="79"/>
      <c r="BW56" s="184"/>
      <c r="BX56" s="79"/>
      <c r="BY56" s="81">
        <v>1</v>
      </c>
      <c r="BZ56" s="79"/>
      <c r="CA56" s="79"/>
      <c r="CB56" s="184"/>
      <c r="CC56" s="185"/>
      <c r="CD56" s="79">
        <v>1</v>
      </c>
      <c r="CE56" s="79"/>
      <c r="CF56" s="80"/>
      <c r="CG56" s="81"/>
      <c r="CH56" s="79"/>
      <c r="CI56" s="184"/>
      <c r="CJ56" s="80">
        <v>1</v>
      </c>
      <c r="CK56" s="81"/>
      <c r="CL56" s="79"/>
      <c r="CM56" s="184"/>
      <c r="CN56" s="80"/>
      <c r="CO56" s="81">
        <v>1</v>
      </c>
      <c r="CP56" s="79"/>
      <c r="CQ56" s="80"/>
      <c r="CR56" s="184"/>
      <c r="CS56" s="81"/>
      <c r="CT56" s="79">
        <v>1</v>
      </c>
      <c r="CU56" s="79"/>
      <c r="CV56" s="80"/>
      <c r="CW56" s="81"/>
    </row>
    <row r="57" spans="1:101" x14ac:dyDescent="0.35">
      <c r="A57" s="183" t="s">
        <v>49</v>
      </c>
      <c r="B57" s="74"/>
      <c r="C57" s="75"/>
      <c r="D57" s="76"/>
      <c r="E57" s="74"/>
      <c r="F57" s="76"/>
      <c r="G57" s="74"/>
      <c r="H57" s="77"/>
      <c r="I57" s="76"/>
      <c r="J57" s="74"/>
      <c r="K57" s="77"/>
      <c r="L57" s="76"/>
      <c r="M57" s="78"/>
      <c r="N57" s="75"/>
      <c r="O57" s="75"/>
      <c r="P57" s="74"/>
      <c r="Q57" s="76"/>
      <c r="R57" s="74"/>
      <c r="S57" s="76"/>
      <c r="T57" s="74"/>
      <c r="U57" s="76"/>
      <c r="V57" s="74"/>
      <c r="W57" s="76"/>
      <c r="X57" s="74"/>
      <c r="Y57" s="76"/>
      <c r="Z57" s="74"/>
      <c r="AA57" s="76"/>
      <c r="AB57" s="74"/>
      <c r="AC57" s="76"/>
      <c r="AD57" s="74"/>
      <c r="AE57" s="76"/>
      <c r="AF57" s="74"/>
      <c r="AG57" s="77"/>
      <c r="AH57" s="76"/>
      <c r="AI57" s="74"/>
      <c r="AJ57" s="77"/>
      <c r="AK57" s="76"/>
      <c r="AL57" s="74"/>
      <c r="AM57" s="77"/>
      <c r="AN57" s="76"/>
      <c r="AO57" s="74"/>
      <c r="AP57" s="77"/>
      <c r="AQ57" s="76"/>
      <c r="AR57" s="74"/>
      <c r="AS57" s="77"/>
      <c r="AT57" s="76"/>
      <c r="AU57" s="74"/>
      <c r="AV57" s="77"/>
      <c r="AW57" s="76"/>
      <c r="AX57" s="79"/>
      <c r="AY57" s="80"/>
      <c r="AZ57" s="81"/>
      <c r="BA57" s="79"/>
      <c r="BB57" s="80"/>
      <c r="BC57" s="81"/>
      <c r="BD57" s="79"/>
      <c r="BE57" s="80"/>
      <c r="BF57" s="81"/>
      <c r="BG57" s="79"/>
      <c r="BH57" s="80"/>
      <c r="BI57" s="81"/>
      <c r="BJ57" s="79">
        <v>1</v>
      </c>
      <c r="BK57" s="80"/>
      <c r="BL57" s="184"/>
      <c r="BM57" s="81"/>
      <c r="BN57" s="79"/>
      <c r="BO57" s="184"/>
      <c r="BP57" s="80"/>
      <c r="BQ57" s="81">
        <v>1</v>
      </c>
      <c r="BR57" s="79"/>
      <c r="BS57" s="184"/>
      <c r="BT57" s="80"/>
      <c r="BU57" s="81">
        <v>1</v>
      </c>
      <c r="BV57" s="79"/>
      <c r="BW57" s="184"/>
      <c r="BX57" s="79"/>
      <c r="BY57" s="81">
        <v>1</v>
      </c>
      <c r="BZ57" s="79"/>
      <c r="CA57" s="79"/>
      <c r="CB57" s="184"/>
      <c r="CC57" s="185">
        <v>1</v>
      </c>
      <c r="CD57" s="79"/>
      <c r="CE57" s="79"/>
      <c r="CF57" s="80"/>
      <c r="CG57" s="81"/>
      <c r="CH57" s="79">
        <v>1</v>
      </c>
      <c r="CI57" s="184"/>
      <c r="CJ57" s="80"/>
      <c r="CK57" s="81"/>
      <c r="CL57" s="79"/>
      <c r="CM57" s="184"/>
      <c r="CN57" s="80"/>
      <c r="CO57" s="81"/>
      <c r="CP57" s="79"/>
      <c r="CQ57" s="80"/>
      <c r="CR57" s="184"/>
      <c r="CS57" s="81">
        <v>1</v>
      </c>
      <c r="CT57" s="79"/>
      <c r="CU57" s="79"/>
      <c r="CV57" s="80"/>
      <c r="CW57" s="81"/>
    </row>
    <row r="58" spans="1:101" x14ac:dyDescent="0.35">
      <c r="A58" s="52" t="s">
        <v>58</v>
      </c>
      <c r="B58" s="53"/>
      <c r="C58" s="54"/>
      <c r="D58" s="55"/>
      <c r="E58" s="53"/>
      <c r="F58" s="55"/>
      <c r="G58" s="53"/>
      <c r="H58" s="56"/>
      <c r="I58" s="55"/>
      <c r="J58" s="53"/>
      <c r="K58" s="56"/>
      <c r="L58" s="55"/>
      <c r="M58" s="57"/>
      <c r="N58" s="54"/>
      <c r="O58" s="54"/>
      <c r="P58" s="53"/>
      <c r="Q58" s="55"/>
      <c r="R58" s="53"/>
      <c r="S58" s="55"/>
      <c r="T58" s="53"/>
      <c r="U58" s="55"/>
      <c r="V58" s="53"/>
      <c r="W58" s="55"/>
      <c r="X58" s="53"/>
      <c r="Y58" s="55"/>
      <c r="Z58" s="53"/>
      <c r="AA58" s="55"/>
      <c r="AB58" s="53"/>
      <c r="AC58" s="55"/>
      <c r="AD58" s="53"/>
      <c r="AE58" s="55"/>
      <c r="AF58" s="53"/>
      <c r="AG58" s="56"/>
      <c r="AH58" s="55"/>
      <c r="AI58" s="53"/>
      <c r="AJ58" s="56"/>
      <c r="AK58" s="55"/>
      <c r="AL58" s="53"/>
      <c r="AM58" s="56"/>
      <c r="AN58" s="55"/>
      <c r="AO58" s="53"/>
      <c r="AP58" s="56"/>
      <c r="AQ58" s="55"/>
      <c r="AR58" s="53"/>
      <c r="AS58" s="56"/>
      <c r="AT58" s="55"/>
      <c r="AU58" s="53"/>
      <c r="AV58" s="56"/>
      <c r="AW58" s="55"/>
      <c r="AX58" s="53"/>
      <c r="AY58" s="56"/>
      <c r="AZ58" s="55"/>
      <c r="BA58" s="53"/>
      <c r="BB58" s="56"/>
      <c r="BC58" s="55"/>
      <c r="BD58" s="53"/>
      <c r="BE58" s="56"/>
      <c r="BF58" s="55"/>
      <c r="BG58" s="53"/>
      <c r="BH58" s="56"/>
      <c r="BI58" s="55"/>
      <c r="BJ58" s="186"/>
      <c r="BK58" s="186"/>
      <c r="BL58" s="187"/>
      <c r="BM58" s="186"/>
      <c r="BN58" s="53"/>
      <c r="BO58" s="187"/>
      <c r="BP58" s="188"/>
      <c r="BQ58" s="55"/>
      <c r="BR58" s="186"/>
      <c r="BS58" s="187"/>
      <c r="BT58" s="188"/>
      <c r="BU58" s="55"/>
      <c r="BV58" s="186"/>
      <c r="BW58" s="187"/>
      <c r="BX58" s="188"/>
      <c r="BY58" s="55"/>
      <c r="BZ58" s="186"/>
      <c r="CA58" s="186"/>
      <c r="CB58" s="187"/>
      <c r="CC58" s="55"/>
      <c r="CD58" s="189"/>
      <c r="CE58" s="190"/>
      <c r="CF58" s="188"/>
      <c r="CG58" s="55"/>
      <c r="CH58" s="186"/>
      <c r="CI58" s="187"/>
      <c r="CJ58" s="188"/>
      <c r="CK58" s="55"/>
      <c r="CL58" s="186"/>
      <c r="CM58" s="187"/>
      <c r="CN58" s="188"/>
      <c r="CO58" s="55"/>
      <c r="CP58" s="186"/>
      <c r="CQ58" s="186"/>
      <c r="CR58" s="187"/>
      <c r="CS58" s="55"/>
      <c r="CT58" s="189"/>
      <c r="CU58" s="190"/>
      <c r="CV58" s="188"/>
      <c r="CW58" s="55"/>
    </row>
    <row r="59" spans="1:101" x14ac:dyDescent="0.35">
      <c r="A59" s="191" t="str">
        <f>COMM_4016</f>
        <v>COMM 4016 Persuasion and Influence</v>
      </c>
      <c r="B59" s="144"/>
      <c r="C59" s="145"/>
      <c r="D59" s="146">
        <v>1</v>
      </c>
      <c r="E59" s="144"/>
      <c r="F59" s="146"/>
      <c r="G59" s="144">
        <v>1</v>
      </c>
      <c r="H59" s="147"/>
      <c r="I59" s="146"/>
      <c r="J59" s="144"/>
      <c r="K59" s="147"/>
      <c r="L59" s="146"/>
      <c r="M59" s="148"/>
      <c r="N59" s="145"/>
      <c r="O59" s="145">
        <v>1</v>
      </c>
      <c r="P59" s="144"/>
      <c r="Q59" s="146"/>
      <c r="R59" s="144">
        <v>1</v>
      </c>
      <c r="S59" s="146"/>
      <c r="T59" s="144"/>
      <c r="U59" s="146">
        <v>1</v>
      </c>
      <c r="V59" s="144"/>
      <c r="W59" s="146">
        <v>1</v>
      </c>
      <c r="X59" s="144"/>
      <c r="Y59" s="146">
        <v>1</v>
      </c>
      <c r="Z59" s="144">
        <v>1</v>
      </c>
      <c r="AA59" s="146"/>
      <c r="AB59" s="144"/>
      <c r="AC59" s="146">
        <v>1</v>
      </c>
      <c r="AD59" s="144"/>
      <c r="AE59" s="146">
        <v>1</v>
      </c>
      <c r="AF59" s="144"/>
      <c r="AG59" s="147"/>
      <c r="AH59" s="146">
        <v>1</v>
      </c>
      <c r="AI59" s="144"/>
      <c r="AJ59" s="147"/>
      <c r="AK59" s="146">
        <v>1</v>
      </c>
      <c r="AL59" s="144"/>
      <c r="AM59" s="147"/>
      <c r="AN59" s="146">
        <v>1</v>
      </c>
      <c r="AO59" s="144"/>
      <c r="AP59" s="147"/>
      <c r="AQ59" s="146">
        <v>1</v>
      </c>
      <c r="AR59" s="144"/>
      <c r="AS59" s="147"/>
      <c r="AT59" s="146">
        <v>1</v>
      </c>
      <c r="AU59" s="144"/>
      <c r="AV59" s="147">
        <v>1</v>
      </c>
      <c r="AW59" s="146"/>
      <c r="AX59" s="144"/>
      <c r="AY59" s="147"/>
      <c r="AZ59" s="146">
        <v>1</v>
      </c>
      <c r="BA59" s="144"/>
      <c r="BB59" s="147"/>
      <c r="BC59" s="146">
        <v>1</v>
      </c>
      <c r="BD59" s="144"/>
      <c r="BE59" s="147"/>
      <c r="BF59" s="146">
        <v>1</v>
      </c>
      <c r="BG59" s="144"/>
      <c r="BH59" s="147">
        <v>1</v>
      </c>
      <c r="BI59" s="146"/>
      <c r="BJ59" s="156"/>
      <c r="BK59" s="192"/>
      <c r="BL59" s="191"/>
      <c r="BM59" s="191"/>
      <c r="BN59" s="156"/>
      <c r="BO59" s="191"/>
      <c r="BP59" s="193"/>
      <c r="BQ59" s="194">
        <v>1</v>
      </c>
      <c r="BR59" s="156"/>
      <c r="BS59" s="191"/>
      <c r="BT59" s="193"/>
      <c r="BU59" s="191"/>
      <c r="BV59" s="156"/>
      <c r="BW59" s="195"/>
      <c r="BX59" s="196"/>
      <c r="BY59" s="155">
        <v>1</v>
      </c>
      <c r="BZ59" s="156"/>
      <c r="CA59" s="153"/>
      <c r="CB59" s="191"/>
      <c r="CC59" s="197"/>
      <c r="CD59" s="191"/>
      <c r="CE59" s="193"/>
      <c r="CF59" s="198"/>
      <c r="CG59" s="155">
        <v>1</v>
      </c>
      <c r="CH59" s="193"/>
      <c r="CI59" s="191"/>
      <c r="CJ59" s="193"/>
      <c r="CK59" s="191"/>
      <c r="CL59" s="156"/>
      <c r="CM59" s="199">
        <v>1</v>
      </c>
      <c r="CN59" s="194"/>
      <c r="CO59" s="191"/>
      <c r="CP59" s="156"/>
      <c r="CQ59" s="192"/>
      <c r="CR59" s="191"/>
      <c r="CS59" s="155"/>
      <c r="CT59" s="156"/>
      <c r="CU59" s="153"/>
      <c r="CV59" s="198"/>
      <c r="CW59" s="155">
        <v>1</v>
      </c>
    </row>
    <row r="60" spans="1:101" x14ac:dyDescent="0.35">
      <c r="A60" s="191" t="str">
        <f>COMM_4206</f>
        <v>COMM 4206 Evaluating Learning and Development Effectiveness</v>
      </c>
      <c r="B60" s="153"/>
      <c r="C60" s="154"/>
      <c r="D60" s="155"/>
      <c r="E60" s="156"/>
      <c r="F60" s="155"/>
      <c r="G60" s="156"/>
      <c r="H60" s="157"/>
      <c r="I60" s="155">
        <v>1</v>
      </c>
      <c r="J60" s="156"/>
      <c r="K60" s="157"/>
      <c r="L60" s="155"/>
      <c r="M60" s="153"/>
      <c r="N60" s="154"/>
      <c r="O60" s="154"/>
      <c r="P60" s="156"/>
      <c r="Q60" s="155"/>
      <c r="R60" s="156"/>
      <c r="S60" s="155">
        <v>1</v>
      </c>
      <c r="T60" s="156"/>
      <c r="U60" s="155"/>
      <c r="V60" s="156"/>
      <c r="W60" s="155"/>
      <c r="X60" s="156"/>
      <c r="Y60" s="155"/>
      <c r="Z60" s="156"/>
      <c r="AA60" s="155">
        <v>1</v>
      </c>
      <c r="AB60" s="156"/>
      <c r="AC60" s="155"/>
      <c r="AD60" s="156"/>
      <c r="AE60" s="155"/>
      <c r="AF60" s="156"/>
      <c r="AG60" s="157"/>
      <c r="AH60" s="155"/>
      <c r="AI60" s="156"/>
      <c r="AJ60" s="157"/>
      <c r="AK60" s="155">
        <v>1</v>
      </c>
      <c r="AL60" s="156"/>
      <c r="AM60" s="157"/>
      <c r="AN60" s="155"/>
      <c r="AO60" s="156"/>
      <c r="AP60" s="157"/>
      <c r="AQ60" s="155"/>
      <c r="AR60" s="156"/>
      <c r="AS60" s="157"/>
      <c r="AT60" s="155"/>
      <c r="AU60" s="156"/>
      <c r="AV60" s="157"/>
      <c r="AW60" s="155">
        <v>1</v>
      </c>
      <c r="AX60" s="156"/>
      <c r="AY60" s="157"/>
      <c r="AZ60" s="155"/>
      <c r="BA60" s="156"/>
      <c r="BB60" s="157"/>
      <c r="BC60" s="155"/>
      <c r="BD60" s="156"/>
      <c r="BE60" s="157"/>
      <c r="BF60" s="155"/>
      <c r="BG60" s="156"/>
      <c r="BH60" s="157"/>
      <c r="BI60" s="155">
        <v>1</v>
      </c>
      <c r="BJ60" s="156"/>
      <c r="BK60" s="157"/>
      <c r="BL60" s="200"/>
      <c r="BM60" s="155"/>
      <c r="BN60" s="156"/>
      <c r="BO60" s="200"/>
      <c r="BP60" s="157"/>
      <c r="BQ60" s="155"/>
      <c r="BR60" s="156"/>
      <c r="BS60" s="200"/>
      <c r="BT60" s="157"/>
      <c r="BU60" s="155"/>
      <c r="BV60" s="156"/>
      <c r="BW60" s="200"/>
      <c r="BX60" s="153"/>
      <c r="BY60" s="155"/>
      <c r="BZ60" s="156"/>
      <c r="CA60" s="153"/>
      <c r="CB60" s="200"/>
      <c r="CC60" s="197"/>
      <c r="CD60" s="156"/>
      <c r="CE60" s="153"/>
      <c r="CF60" s="157"/>
      <c r="CG60" s="155"/>
      <c r="CH60" s="153"/>
      <c r="CI60" s="200"/>
      <c r="CJ60" s="157"/>
      <c r="CK60" s="155"/>
      <c r="CL60" s="156"/>
      <c r="CM60" s="200"/>
      <c r="CN60" s="157"/>
      <c r="CO60" s="155">
        <v>1</v>
      </c>
      <c r="CP60" s="156"/>
      <c r="CQ60" s="157"/>
      <c r="CR60" s="200"/>
      <c r="CS60" s="155"/>
      <c r="CT60" s="156"/>
      <c r="CU60" s="153"/>
      <c r="CV60" s="157"/>
      <c r="CW60" s="155"/>
    </row>
    <row r="61" spans="1:101" x14ac:dyDescent="0.35">
      <c r="A61" s="191" t="str">
        <f>COMM_4226</f>
        <v>COMM 4226 Managing Organizational Conflict</v>
      </c>
      <c r="B61" s="153"/>
      <c r="C61" s="154"/>
      <c r="D61" s="155"/>
      <c r="E61" s="156"/>
      <c r="F61" s="155"/>
      <c r="G61" s="156"/>
      <c r="H61" s="157"/>
      <c r="I61" s="155">
        <v>1</v>
      </c>
      <c r="J61" s="156"/>
      <c r="K61" s="157"/>
      <c r="L61" s="155"/>
      <c r="M61" s="153"/>
      <c r="N61" s="154"/>
      <c r="O61" s="154"/>
      <c r="P61" s="156"/>
      <c r="Q61" s="155"/>
      <c r="R61" s="156"/>
      <c r="S61" s="155">
        <v>1</v>
      </c>
      <c r="T61" s="156"/>
      <c r="U61" s="155"/>
      <c r="V61" s="156"/>
      <c r="W61" s="155"/>
      <c r="X61" s="156"/>
      <c r="Y61" s="155">
        <v>1</v>
      </c>
      <c r="Z61" s="156"/>
      <c r="AA61" s="155"/>
      <c r="AB61" s="156"/>
      <c r="AC61" s="155"/>
      <c r="AD61" s="156"/>
      <c r="AE61" s="155"/>
      <c r="AF61" s="156"/>
      <c r="AG61" s="157"/>
      <c r="AH61" s="155"/>
      <c r="AI61" s="156"/>
      <c r="AJ61" s="157"/>
      <c r="AK61" s="155">
        <v>1</v>
      </c>
      <c r="AL61" s="156"/>
      <c r="AM61" s="157"/>
      <c r="AN61" s="155"/>
      <c r="AO61" s="156"/>
      <c r="AP61" s="157"/>
      <c r="AQ61" s="155"/>
      <c r="AR61" s="156"/>
      <c r="AS61" s="157"/>
      <c r="AT61" s="155"/>
      <c r="AU61" s="156"/>
      <c r="AV61" s="157"/>
      <c r="AW61" s="155">
        <v>1</v>
      </c>
      <c r="AX61" s="156"/>
      <c r="AY61" s="157"/>
      <c r="AZ61" s="155"/>
      <c r="BA61" s="156"/>
      <c r="BB61" s="157"/>
      <c r="BC61" s="155"/>
      <c r="BD61" s="156"/>
      <c r="BE61" s="157"/>
      <c r="BF61" s="155"/>
      <c r="BG61" s="156"/>
      <c r="BH61" s="157"/>
      <c r="BI61" s="155">
        <v>1</v>
      </c>
      <c r="BJ61" s="156"/>
      <c r="BK61" s="157"/>
      <c r="BL61" s="200"/>
      <c r="BM61" s="155"/>
      <c r="BN61" s="156"/>
      <c r="BO61" s="200"/>
      <c r="BP61" s="157"/>
      <c r="BQ61" s="155"/>
      <c r="BR61" s="156"/>
      <c r="BS61" s="200"/>
      <c r="BT61" s="157"/>
      <c r="BU61" s="155"/>
      <c r="BV61" s="156"/>
      <c r="BW61" s="200"/>
      <c r="BX61" s="153"/>
      <c r="BY61" s="155">
        <v>1</v>
      </c>
      <c r="BZ61" s="156"/>
      <c r="CA61" s="153"/>
      <c r="CB61" s="200"/>
      <c r="CC61" s="197"/>
      <c r="CD61" s="156"/>
      <c r="CE61" s="153"/>
      <c r="CF61" s="157"/>
      <c r="CG61" s="155"/>
      <c r="CH61" s="156"/>
      <c r="CI61" s="200"/>
      <c r="CJ61" s="157"/>
      <c r="CK61" s="155"/>
      <c r="CL61" s="156"/>
      <c r="CM61" s="200"/>
      <c r="CN61" s="157"/>
      <c r="CO61" s="155">
        <v>1</v>
      </c>
      <c r="CP61" s="156"/>
      <c r="CQ61" s="157"/>
      <c r="CR61" s="200"/>
      <c r="CS61" s="155"/>
      <c r="CT61" s="156"/>
      <c r="CU61" s="153"/>
      <c r="CV61" s="157"/>
      <c r="CW61" s="155"/>
    </row>
    <row r="62" spans="1:101" x14ac:dyDescent="0.35">
      <c r="A62" s="191" t="str">
        <f>COMM_4318</f>
        <v>COMM 4318 Mobile Marketing</v>
      </c>
      <c r="B62" s="153"/>
      <c r="C62" s="154"/>
      <c r="D62" s="155"/>
      <c r="E62" s="156"/>
      <c r="F62" s="155">
        <v>1</v>
      </c>
      <c r="G62" s="156"/>
      <c r="H62" s="157"/>
      <c r="I62" s="155"/>
      <c r="J62" s="156"/>
      <c r="K62" s="157"/>
      <c r="L62" s="155">
        <v>1</v>
      </c>
      <c r="M62" s="153"/>
      <c r="N62" s="154"/>
      <c r="O62" s="154"/>
      <c r="P62" s="156"/>
      <c r="Q62" s="155">
        <v>1</v>
      </c>
      <c r="R62" s="156"/>
      <c r="S62" s="155"/>
      <c r="T62" s="156"/>
      <c r="U62" s="155">
        <v>1</v>
      </c>
      <c r="V62" s="156"/>
      <c r="W62" s="155"/>
      <c r="X62" s="156"/>
      <c r="Y62" s="155">
        <v>1</v>
      </c>
      <c r="Z62" s="156"/>
      <c r="AA62" s="155"/>
      <c r="AB62" s="156"/>
      <c r="AC62" s="155">
        <v>1</v>
      </c>
      <c r="AD62" s="156"/>
      <c r="AE62" s="155"/>
      <c r="AF62" s="156"/>
      <c r="AG62" s="157"/>
      <c r="AH62" s="155">
        <v>1</v>
      </c>
      <c r="AI62" s="156"/>
      <c r="AJ62" s="157"/>
      <c r="AK62" s="155"/>
      <c r="AL62" s="156"/>
      <c r="AM62" s="157"/>
      <c r="AN62" s="155"/>
      <c r="AO62" s="156"/>
      <c r="AP62" s="157"/>
      <c r="AQ62" s="155">
        <v>1</v>
      </c>
      <c r="AR62" s="156"/>
      <c r="AS62" s="157"/>
      <c r="AT62" s="155"/>
      <c r="AU62" s="156"/>
      <c r="AV62" s="157"/>
      <c r="AW62" s="155">
        <v>1</v>
      </c>
      <c r="AX62" s="156"/>
      <c r="AY62" s="157"/>
      <c r="AZ62" s="155"/>
      <c r="BA62" s="156"/>
      <c r="BB62" s="157"/>
      <c r="BC62" s="155">
        <v>1</v>
      </c>
      <c r="BD62" s="156"/>
      <c r="BE62" s="157"/>
      <c r="BF62" s="155"/>
      <c r="BG62" s="156"/>
      <c r="BH62" s="157"/>
      <c r="BI62" s="155">
        <v>1</v>
      </c>
      <c r="BJ62" s="156"/>
      <c r="BK62" s="157"/>
      <c r="BL62" s="200"/>
      <c r="BM62" s="155"/>
      <c r="BN62" s="156"/>
      <c r="BO62" s="200"/>
      <c r="BP62" s="157"/>
      <c r="BQ62" s="155">
        <v>1</v>
      </c>
      <c r="BR62" s="156"/>
      <c r="BS62" s="200"/>
      <c r="BT62" s="157"/>
      <c r="BU62" s="155"/>
      <c r="BV62" s="156"/>
      <c r="BW62" s="200"/>
      <c r="BX62" s="153"/>
      <c r="BY62" s="155">
        <v>1</v>
      </c>
      <c r="BZ62" s="156"/>
      <c r="CA62" s="153"/>
      <c r="CB62" s="200"/>
      <c r="CC62" s="197"/>
      <c r="CD62" s="156"/>
      <c r="CE62" s="153"/>
      <c r="CF62" s="157"/>
      <c r="CG62" s="155">
        <v>1</v>
      </c>
      <c r="CH62" s="156"/>
      <c r="CI62" s="200"/>
      <c r="CJ62" s="157"/>
      <c r="CK62" s="155"/>
      <c r="CL62" s="156"/>
      <c r="CM62" s="200"/>
      <c r="CN62" s="157"/>
      <c r="CO62" s="155">
        <v>1</v>
      </c>
      <c r="CP62" s="156"/>
      <c r="CQ62" s="157"/>
      <c r="CR62" s="200"/>
      <c r="CS62" s="155"/>
      <c r="CT62" s="156"/>
      <c r="CU62" s="153"/>
      <c r="CV62" s="157"/>
      <c r="CW62" s="155">
        <v>1</v>
      </c>
    </row>
    <row r="63" spans="1:101" x14ac:dyDescent="0.35">
      <c r="A63" s="191" t="str">
        <f>COMM_4319</f>
        <v>COMM 4319 Compelling Content Creation</v>
      </c>
      <c r="B63" s="153"/>
      <c r="C63" s="154"/>
      <c r="D63" s="155"/>
      <c r="E63" s="156"/>
      <c r="F63" s="155"/>
      <c r="G63" s="156"/>
      <c r="H63" s="157"/>
      <c r="I63" s="155"/>
      <c r="J63" s="156"/>
      <c r="K63" s="157"/>
      <c r="L63" s="155"/>
      <c r="M63" s="153"/>
      <c r="N63" s="154"/>
      <c r="O63" s="154"/>
      <c r="P63" s="156"/>
      <c r="Q63" s="155"/>
      <c r="R63" s="156"/>
      <c r="S63" s="155"/>
      <c r="T63" s="156"/>
      <c r="U63" s="155"/>
      <c r="V63" s="156"/>
      <c r="W63" s="155"/>
      <c r="X63" s="156"/>
      <c r="Y63" s="155"/>
      <c r="Z63" s="156"/>
      <c r="AA63" s="155"/>
      <c r="AB63" s="156"/>
      <c r="AC63" s="155"/>
      <c r="AD63" s="156"/>
      <c r="AE63" s="155"/>
      <c r="AF63" s="156"/>
      <c r="AG63" s="157"/>
      <c r="AH63" s="155">
        <v>1</v>
      </c>
      <c r="AI63" s="156"/>
      <c r="AJ63" s="157"/>
      <c r="AK63" s="155"/>
      <c r="AL63" s="156"/>
      <c r="AM63" s="157"/>
      <c r="AN63" s="155"/>
      <c r="AO63" s="156"/>
      <c r="AP63" s="157"/>
      <c r="AQ63" s="155">
        <v>1</v>
      </c>
      <c r="AR63" s="156"/>
      <c r="AS63" s="157"/>
      <c r="AT63" s="155"/>
      <c r="AU63" s="156"/>
      <c r="AV63" s="157"/>
      <c r="AW63" s="155">
        <v>1</v>
      </c>
      <c r="AX63" s="156"/>
      <c r="AY63" s="157"/>
      <c r="AZ63" s="155"/>
      <c r="BA63" s="156"/>
      <c r="BB63" s="157"/>
      <c r="BC63" s="155">
        <v>1</v>
      </c>
      <c r="BD63" s="156"/>
      <c r="BE63" s="157"/>
      <c r="BF63" s="155"/>
      <c r="BG63" s="156"/>
      <c r="BH63" s="157"/>
      <c r="BI63" s="155">
        <v>1</v>
      </c>
      <c r="BJ63" s="156"/>
      <c r="BK63" s="157"/>
      <c r="BL63" s="200"/>
      <c r="BM63" s="155"/>
      <c r="BN63" s="156"/>
      <c r="BO63" s="200"/>
      <c r="BP63" s="157"/>
      <c r="BQ63" s="155">
        <v>1</v>
      </c>
      <c r="BR63" s="156"/>
      <c r="BS63" s="200"/>
      <c r="BT63" s="157"/>
      <c r="BU63" s="155"/>
      <c r="BV63" s="156"/>
      <c r="BW63" s="200"/>
      <c r="BX63" s="153"/>
      <c r="BY63" s="155"/>
      <c r="BZ63" s="156"/>
      <c r="CA63" s="153"/>
      <c r="CB63" s="200"/>
      <c r="CC63" s="197"/>
      <c r="CD63" s="156"/>
      <c r="CE63" s="153"/>
      <c r="CF63" s="157"/>
      <c r="CG63" s="155">
        <v>1</v>
      </c>
      <c r="CH63" s="156"/>
      <c r="CI63" s="200"/>
      <c r="CJ63" s="157"/>
      <c r="CK63" s="155"/>
      <c r="CL63" s="156"/>
      <c r="CM63" s="200"/>
      <c r="CN63" s="157"/>
      <c r="CO63" s="155">
        <v>1</v>
      </c>
      <c r="CP63" s="156"/>
      <c r="CQ63" s="157"/>
      <c r="CR63" s="200"/>
      <c r="CS63" s="155"/>
      <c r="CT63" s="156"/>
      <c r="CU63" s="153"/>
      <c r="CV63" s="157"/>
      <c r="CW63" s="155">
        <v>1</v>
      </c>
    </row>
    <row r="64" spans="1:101" x14ac:dyDescent="0.35">
      <c r="A64" s="191" t="str">
        <f>COMM_4320</f>
        <v>COMM 4320 Social Media Strategy</v>
      </c>
      <c r="B64" s="153"/>
      <c r="C64" s="154"/>
      <c r="D64" s="155">
        <v>1</v>
      </c>
      <c r="E64" s="156"/>
      <c r="F64" s="155"/>
      <c r="G64" s="156"/>
      <c r="H64" s="157"/>
      <c r="I64" s="155">
        <v>1</v>
      </c>
      <c r="J64" s="156"/>
      <c r="K64" s="157"/>
      <c r="L64" s="155"/>
      <c r="M64" s="153"/>
      <c r="N64" s="154"/>
      <c r="O64" s="154">
        <v>1</v>
      </c>
      <c r="P64" s="156"/>
      <c r="Q64" s="155">
        <v>1</v>
      </c>
      <c r="R64" s="156"/>
      <c r="S64" s="155">
        <v>1</v>
      </c>
      <c r="T64" s="156"/>
      <c r="U64" s="155"/>
      <c r="V64" s="156"/>
      <c r="W64" s="155">
        <v>1</v>
      </c>
      <c r="X64" s="156"/>
      <c r="Y64" s="155">
        <v>1</v>
      </c>
      <c r="Z64" s="156"/>
      <c r="AA64" s="155">
        <v>1</v>
      </c>
      <c r="AB64" s="156"/>
      <c r="AC64" s="155"/>
      <c r="AD64" s="156"/>
      <c r="AE64" s="155">
        <v>1</v>
      </c>
      <c r="AF64" s="156"/>
      <c r="AG64" s="157"/>
      <c r="AH64" s="155">
        <v>1</v>
      </c>
      <c r="AI64" s="156"/>
      <c r="AJ64" s="157"/>
      <c r="AK64" s="155">
        <v>1</v>
      </c>
      <c r="AL64" s="156"/>
      <c r="AM64" s="157"/>
      <c r="AN64" s="155">
        <v>1</v>
      </c>
      <c r="AO64" s="156"/>
      <c r="AP64" s="157"/>
      <c r="AQ64" s="155"/>
      <c r="AR64" s="156"/>
      <c r="AS64" s="157"/>
      <c r="AT64" s="155">
        <v>1</v>
      </c>
      <c r="AU64" s="156"/>
      <c r="AV64" s="157"/>
      <c r="AW64" s="155"/>
      <c r="AX64" s="156"/>
      <c r="AY64" s="157"/>
      <c r="AZ64" s="155">
        <v>1</v>
      </c>
      <c r="BA64" s="156"/>
      <c r="BB64" s="157"/>
      <c r="BC64" s="155"/>
      <c r="BD64" s="156"/>
      <c r="BE64" s="157"/>
      <c r="BF64" s="155">
        <v>1</v>
      </c>
      <c r="BG64" s="156"/>
      <c r="BH64" s="157"/>
      <c r="BI64" s="155"/>
      <c r="BJ64" s="156"/>
      <c r="BK64" s="157"/>
      <c r="BL64" s="200"/>
      <c r="BM64" s="155">
        <v>1</v>
      </c>
      <c r="BN64" s="156"/>
      <c r="BO64" s="200"/>
      <c r="BP64" s="157"/>
      <c r="BQ64" s="155"/>
      <c r="BR64" s="156"/>
      <c r="BS64" s="200"/>
      <c r="BT64" s="157"/>
      <c r="BU64" s="155">
        <v>1</v>
      </c>
      <c r="BV64" s="156"/>
      <c r="BW64" s="200"/>
      <c r="BX64" s="153"/>
      <c r="BY64" s="155"/>
      <c r="BZ64" s="156"/>
      <c r="CA64" s="153"/>
      <c r="CB64" s="200"/>
      <c r="CC64" s="197">
        <v>1</v>
      </c>
      <c r="CD64" s="156"/>
      <c r="CE64" s="153"/>
      <c r="CF64" s="157"/>
      <c r="CG64" s="155"/>
      <c r="CH64" s="156"/>
      <c r="CI64" s="200"/>
      <c r="CJ64" s="157"/>
      <c r="CK64" s="155">
        <v>1</v>
      </c>
      <c r="CL64" s="156"/>
      <c r="CM64" s="200"/>
      <c r="CN64" s="157"/>
      <c r="CO64" s="155"/>
      <c r="CP64" s="156"/>
      <c r="CQ64" s="157"/>
      <c r="CR64" s="200"/>
      <c r="CS64" s="155">
        <v>1</v>
      </c>
      <c r="CT64" s="156"/>
      <c r="CU64" s="153"/>
      <c r="CV64" s="157"/>
      <c r="CW64" s="155"/>
    </row>
    <row r="65" spans="1:101" x14ac:dyDescent="0.35">
      <c r="A65" s="191" t="str">
        <f>COMM_4325</f>
        <v>COMM 4325 Search Marketing</v>
      </c>
      <c r="B65" s="153"/>
      <c r="C65" s="154"/>
      <c r="D65" s="155"/>
      <c r="E65" s="156"/>
      <c r="F65" s="155"/>
      <c r="G65" s="156"/>
      <c r="H65" s="157"/>
      <c r="I65" s="155">
        <v>1</v>
      </c>
      <c r="J65" s="156"/>
      <c r="K65" s="157"/>
      <c r="L65" s="155"/>
      <c r="M65" s="153"/>
      <c r="N65" s="154"/>
      <c r="O65" s="154"/>
      <c r="P65" s="156"/>
      <c r="Q65" s="155"/>
      <c r="R65" s="156"/>
      <c r="S65" s="155">
        <v>1</v>
      </c>
      <c r="T65" s="156"/>
      <c r="U65" s="155">
        <v>1</v>
      </c>
      <c r="V65" s="156"/>
      <c r="W65" s="155"/>
      <c r="X65" s="156"/>
      <c r="Y65" s="155"/>
      <c r="Z65" s="156"/>
      <c r="AA65" s="155">
        <v>1</v>
      </c>
      <c r="AB65" s="156"/>
      <c r="AC65" s="155">
        <v>1</v>
      </c>
      <c r="AD65" s="156"/>
      <c r="AE65" s="155"/>
      <c r="AF65" s="156"/>
      <c r="AG65" s="157"/>
      <c r="AH65" s="155"/>
      <c r="AI65" s="156"/>
      <c r="AJ65" s="157"/>
      <c r="AK65" s="155">
        <v>1</v>
      </c>
      <c r="AL65" s="156"/>
      <c r="AM65" s="157"/>
      <c r="AN65" s="155"/>
      <c r="AO65" s="156"/>
      <c r="AP65" s="157"/>
      <c r="AQ65" s="155"/>
      <c r="AR65" s="156"/>
      <c r="AS65" s="157"/>
      <c r="AT65" s="155">
        <v>1</v>
      </c>
      <c r="AU65" s="156"/>
      <c r="AV65" s="157"/>
      <c r="AW65" s="155"/>
      <c r="AX65" s="156"/>
      <c r="AY65" s="157"/>
      <c r="AZ65" s="155"/>
      <c r="BA65" s="156"/>
      <c r="BB65" s="157"/>
      <c r="BC65" s="155"/>
      <c r="BD65" s="156"/>
      <c r="BE65" s="157"/>
      <c r="BF65" s="155">
        <v>1</v>
      </c>
      <c r="BG65" s="156"/>
      <c r="BH65" s="157"/>
      <c r="BI65" s="155"/>
      <c r="BJ65" s="156"/>
      <c r="BK65" s="157"/>
      <c r="BL65" s="200"/>
      <c r="BM65" s="155"/>
      <c r="BN65" s="156"/>
      <c r="BO65" s="200"/>
      <c r="BP65" s="157"/>
      <c r="BQ65" s="155"/>
      <c r="BR65" s="156"/>
      <c r="BS65" s="200"/>
      <c r="BT65" s="157"/>
      <c r="BU65" s="155">
        <v>1</v>
      </c>
      <c r="BV65" s="156"/>
      <c r="BW65" s="200"/>
      <c r="BX65" s="153"/>
      <c r="BY65" s="155"/>
      <c r="BZ65" s="156"/>
      <c r="CA65" s="153"/>
      <c r="CB65" s="200"/>
      <c r="CC65" s="197"/>
      <c r="CD65" s="156"/>
      <c r="CE65" s="153"/>
      <c r="CF65" s="157"/>
      <c r="CG65" s="155"/>
      <c r="CH65" s="156"/>
      <c r="CI65" s="200"/>
      <c r="CJ65" s="157"/>
      <c r="CK65" s="155">
        <v>1</v>
      </c>
      <c r="CL65" s="156"/>
      <c r="CM65" s="200"/>
      <c r="CN65" s="157"/>
      <c r="CO65" s="155"/>
      <c r="CP65" s="156"/>
      <c r="CQ65" s="157"/>
      <c r="CR65" s="200"/>
      <c r="CS65" s="155"/>
      <c r="CT65" s="156"/>
      <c r="CU65" s="153"/>
      <c r="CV65" s="157"/>
      <c r="CW65" s="155"/>
    </row>
    <row r="66" spans="1:101" x14ac:dyDescent="0.35">
      <c r="A66" s="191" t="str">
        <f>COMM_4326</f>
        <v>COMM 4326 Digital Campaign Management</v>
      </c>
      <c r="B66" s="153"/>
      <c r="C66" s="154"/>
      <c r="D66" s="155"/>
      <c r="E66" s="156"/>
      <c r="F66" s="155"/>
      <c r="G66" s="156"/>
      <c r="H66" s="157"/>
      <c r="I66" s="155"/>
      <c r="J66" s="156"/>
      <c r="K66" s="157"/>
      <c r="L66" s="155"/>
      <c r="M66" s="153"/>
      <c r="N66" s="154"/>
      <c r="O66" s="154"/>
      <c r="P66" s="156"/>
      <c r="Q66" s="155"/>
      <c r="R66" s="156"/>
      <c r="S66" s="155"/>
      <c r="T66" s="156"/>
      <c r="U66" s="155"/>
      <c r="V66" s="156"/>
      <c r="W66" s="155"/>
      <c r="X66" s="156"/>
      <c r="Y66" s="155"/>
      <c r="Z66" s="156"/>
      <c r="AA66" s="155"/>
      <c r="AB66" s="156"/>
      <c r="AC66" s="155"/>
      <c r="AD66" s="156"/>
      <c r="AE66" s="155"/>
      <c r="AF66" s="156"/>
      <c r="AG66" s="157"/>
      <c r="AH66" s="155"/>
      <c r="AI66" s="156"/>
      <c r="AJ66" s="157"/>
      <c r="AK66" s="155"/>
      <c r="AL66" s="156"/>
      <c r="AM66" s="157"/>
      <c r="AN66" s="155"/>
      <c r="AO66" s="156"/>
      <c r="AP66" s="157"/>
      <c r="AQ66" s="155"/>
      <c r="AR66" s="156"/>
      <c r="AS66" s="157"/>
      <c r="AT66" s="155"/>
      <c r="AU66" s="156"/>
      <c r="AV66" s="157"/>
      <c r="AW66" s="155"/>
      <c r="AX66" s="156"/>
      <c r="AY66" s="157"/>
      <c r="AZ66" s="155"/>
      <c r="BA66" s="156"/>
      <c r="BB66" s="157"/>
      <c r="BC66" s="155"/>
      <c r="BD66" s="156"/>
      <c r="BE66" s="157"/>
      <c r="BF66" s="155">
        <v>1</v>
      </c>
      <c r="BG66" s="156"/>
      <c r="BH66" s="157"/>
      <c r="BI66" s="155"/>
      <c r="BJ66" s="156"/>
      <c r="BK66" s="157"/>
      <c r="BL66" s="200"/>
      <c r="BM66" s="155"/>
      <c r="BN66" s="156"/>
      <c r="BO66" s="200"/>
      <c r="BP66" s="157"/>
      <c r="BQ66" s="155"/>
      <c r="BR66" s="156"/>
      <c r="BS66" s="200"/>
      <c r="BT66" s="157"/>
      <c r="BU66" s="155">
        <v>1</v>
      </c>
      <c r="BV66" s="156"/>
      <c r="BW66" s="200"/>
      <c r="BX66" s="153"/>
      <c r="BY66" s="155"/>
      <c r="BZ66" s="156"/>
      <c r="CA66" s="153"/>
      <c r="CB66" s="200"/>
      <c r="CC66" s="197"/>
      <c r="CD66" s="156"/>
      <c r="CE66" s="153"/>
      <c r="CF66" s="157"/>
      <c r="CG66" s="155"/>
      <c r="CH66" s="156"/>
      <c r="CI66" s="200"/>
      <c r="CJ66" s="157"/>
      <c r="CK66" s="155">
        <v>1</v>
      </c>
      <c r="CL66" s="156"/>
      <c r="CM66" s="200"/>
      <c r="CN66" s="157"/>
      <c r="CO66" s="155"/>
      <c r="CP66" s="156"/>
      <c r="CQ66" s="157"/>
      <c r="CR66" s="200"/>
      <c r="CS66" s="155"/>
      <c r="CT66" s="156"/>
      <c r="CU66" s="153"/>
      <c r="CV66" s="157"/>
      <c r="CW66" s="155"/>
    </row>
    <row r="67" spans="1:101" x14ac:dyDescent="0.35">
      <c r="A67" s="191" t="str">
        <f>COMM_4701</f>
        <v>COMM 4701 Topics in Communication Management</v>
      </c>
      <c r="B67" s="201"/>
      <c r="C67" s="202"/>
      <c r="D67" s="203"/>
      <c r="E67" s="204"/>
      <c r="F67" s="155">
        <v>1</v>
      </c>
      <c r="G67" s="204"/>
      <c r="H67" s="205"/>
      <c r="I67" s="203"/>
      <c r="J67" s="204"/>
      <c r="K67" s="205"/>
      <c r="L67" s="203"/>
      <c r="M67" s="201"/>
      <c r="N67" s="202"/>
      <c r="O67" s="202"/>
      <c r="P67" s="204"/>
      <c r="Q67" s="203"/>
      <c r="R67" s="204"/>
      <c r="S67" s="203"/>
      <c r="T67" s="204"/>
      <c r="U67" s="203"/>
      <c r="V67" s="204"/>
      <c r="W67" s="203"/>
      <c r="X67" s="204"/>
      <c r="Y67" s="203"/>
      <c r="Z67" s="204"/>
      <c r="AA67" s="203"/>
      <c r="AB67" s="204"/>
      <c r="AC67" s="203"/>
      <c r="AD67" s="204"/>
      <c r="AE67" s="203"/>
      <c r="AF67" s="204"/>
      <c r="AG67" s="205"/>
      <c r="AH67" s="203"/>
      <c r="AI67" s="204"/>
      <c r="AJ67" s="205"/>
      <c r="AK67" s="203"/>
      <c r="AL67" s="204"/>
      <c r="AM67" s="205"/>
      <c r="AN67" s="203"/>
      <c r="AO67" s="204"/>
      <c r="AP67" s="205"/>
      <c r="AQ67" s="203"/>
      <c r="AR67" s="204"/>
      <c r="AS67" s="205"/>
      <c r="AT67" s="203"/>
      <c r="AU67" s="204"/>
      <c r="AV67" s="205"/>
      <c r="AW67" s="203"/>
      <c r="AX67" s="204"/>
      <c r="AY67" s="205"/>
      <c r="AZ67" s="203"/>
      <c r="BA67" s="204"/>
      <c r="BB67" s="205"/>
      <c r="BC67" s="203"/>
      <c r="BD67" s="204"/>
      <c r="BE67" s="205"/>
      <c r="BF67" s="203"/>
      <c r="BG67" s="204"/>
      <c r="BH67" s="205"/>
      <c r="BI67" s="203"/>
      <c r="BJ67" s="204"/>
      <c r="BK67" s="205"/>
      <c r="BL67" s="206"/>
      <c r="BM67" s="203"/>
      <c r="BN67" s="204"/>
      <c r="BO67" s="206"/>
      <c r="BP67" s="205"/>
      <c r="BQ67" s="203"/>
      <c r="BR67" s="204"/>
      <c r="BS67" s="206"/>
      <c r="BT67" s="205"/>
      <c r="BU67" s="203"/>
      <c r="BV67" s="204"/>
      <c r="BW67" s="206"/>
      <c r="BX67" s="201"/>
      <c r="BY67" s="203"/>
      <c r="BZ67" s="204"/>
      <c r="CA67" s="201"/>
      <c r="CB67" s="206"/>
      <c r="CC67" s="207"/>
      <c r="CD67" s="204"/>
      <c r="CE67" s="201"/>
      <c r="CF67" s="205"/>
      <c r="CG67" s="203"/>
      <c r="CH67" s="204"/>
      <c r="CI67" s="206"/>
      <c r="CJ67" s="205"/>
      <c r="CK67" s="203"/>
      <c r="CL67" s="204"/>
      <c r="CM67" s="206"/>
      <c r="CN67" s="205"/>
      <c r="CO67" s="203"/>
      <c r="CP67" s="204"/>
      <c r="CQ67" s="205"/>
      <c r="CR67" s="206"/>
      <c r="CS67" s="203"/>
      <c r="CT67" s="204"/>
      <c r="CU67" s="201"/>
      <c r="CV67" s="205"/>
      <c r="CW67" s="203"/>
    </row>
    <row r="68" spans="1:101" x14ac:dyDescent="0.35">
      <c r="A68" s="191" t="str">
        <f>COMM_4980</f>
        <v>COMM 4980 Internship</v>
      </c>
      <c r="B68" s="201"/>
      <c r="C68" s="202"/>
      <c r="D68" s="203">
        <v>4</v>
      </c>
      <c r="E68" s="204"/>
      <c r="F68" s="203"/>
      <c r="G68" s="204"/>
      <c r="H68" s="205"/>
      <c r="I68" s="203"/>
      <c r="J68" s="204"/>
      <c r="K68" s="205"/>
      <c r="L68" s="203"/>
      <c r="M68" s="201"/>
      <c r="N68" s="202"/>
      <c r="O68" s="202"/>
      <c r="P68" s="204"/>
      <c r="Q68" s="203"/>
      <c r="R68" s="204"/>
      <c r="S68" s="203"/>
      <c r="T68" s="204"/>
      <c r="U68" s="203"/>
      <c r="V68" s="204"/>
      <c r="W68" s="203"/>
      <c r="X68" s="204"/>
      <c r="Y68" s="203"/>
      <c r="Z68" s="204"/>
      <c r="AA68" s="203"/>
      <c r="AB68" s="208" t="s">
        <v>59</v>
      </c>
      <c r="AC68" s="209"/>
      <c r="AD68" s="208" t="s">
        <v>59</v>
      </c>
      <c r="AE68" s="209"/>
      <c r="AF68" s="208" t="s">
        <v>59</v>
      </c>
      <c r="AG68" s="210"/>
      <c r="AH68" s="209"/>
      <c r="AI68" s="208" t="s">
        <v>59</v>
      </c>
      <c r="AJ68" s="210"/>
      <c r="AK68" s="209"/>
      <c r="AL68" s="208" t="s">
        <v>59</v>
      </c>
      <c r="AM68" s="210"/>
      <c r="AN68" s="209"/>
      <c r="AO68" s="208" t="s">
        <v>59</v>
      </c>
      <c r="AP68" s="210"/>
      <c r="AQ68" s="209"/>
      <c r="AR68" s="208" t="s">
        <v>59</v>
      </c>
      <c r="AS68" s="210"/>
      <c r="AT68" s="209"/>
      <c r="AU68" s="208" t="s">
        <v>59</v>
      </c>
      <c r="AV68" s="210"/>
      <c r="AW68" s="209"/>
      <c r="AX68" s="208" t="s">
        <v>59</v>
      </c>
      <c r="AY68" s="210"/>
      <c r="AZ68" s="209"/>
      <c r="BA68" s="208" t="s">
        <v>59</v>
      </c>
      <c r="BB68" s="210"/>
      <c r="BC68" s="209"/>
      <c r="BD68" s="208" t="s">
        <v>59</v>
      </c>
      <c r="BE68" s="210"/>
      <c r="BF68" s="209"/>
      <c r="BG68" s="208" t="s">
        <v>59</v>
      </c>
      <c r="BH68" s="210"/>
      <c r="BI68" s="209"/>
      <c r="BJ68" s="208" t="s">
        <v>59</v>
      </c>
      <c r="BK68" s="210"/>
      <c r="BL68" s="210"/>
      <c r="BM68" s="209"/>
      <c r="BN68" s="208" t="s">
        <v>59</v>
      </c>
      <c r="BO68" s="210"/>
      <c r="BP68" s="210"/>
      <c r="BQ68" s="209"/>
      <c r="BR68" s="208" t="s">
        <v>59</v>
      </c>
      <c r="BS68" s="210"/>
      <c r="BT68" s="210"/>
      <c r="BU68" s="209"/>
      <c r="BV68" s="208" t="s">
        <v>59</v>
      </c>
      <c r="BW68" s="210"/>
      <c r="BX68" s="210"/>
      <c r="BY68" s="209"/>
      <c r="BZ68" s="208" t="s">
        <v>59</v>
      </c>
      <c r="CA68" s="210"/>
      <c r="CB68" s="210"/>
      <c r="CC68" s="209"/>
      <c r="CD68" s="208" t="s">
        <v>59</v>
      </c>
      <c r="CE68" s="210"/>
      <c r="CF68" s="210"/>
      <c r="CG68" s="209"/>
      <c r="CH68" s="208" t="s">
        <v>59</v>
      </c>
      <c r="CI68" s="210"/>
      <c r="CJ68" s="210"/>
      <c r="CK68" s="209"/>
      <c r="CL68" s="208" t="s">
        <v>59</v>
      </c>
      <c r="CM68" s="210"/>
      <c r="CN68" s="210"/>
      <c r="CO68" s="209"/>
      <c r="CP68" s="208" t="s">
        <v>59</v>
      </c>
      <c r="CQ68" s="210"/>
      <c r="CR68" s="210"/>
      <c r="CS68" s="209"/>
      <c r="CT68" s="208" t="s">
        <v>59</v>
      </c>
      <c r="CU68" s="210"/>
      <c r="CV68" s="210"/>
      <c r="CW68" s="209"/>
    </row>
    <row r="69" spans="1:101" x14ac:dyDescent="0.35">
      <c r="A69" s="211" t="str">
        <f>COMM_4985</f>
        <v>COMM 4985 Industry Innovation Project</v>
      </c>
      <c r="B69" s="201"/>
      <c r="C69" s="202"/>
      <c r="D69" s="203"/>
      <c r="E69" s="204"/>
      <c r="F69" s="203"/>
      <c r="G69" s="204"/>
      <c r="H69" s="205"/>
      <c r="I69" s="203"/>
      <c r="J69" s="204"/>
      <c r="K69" s="205"/>
      <c r="L69" s="203"/>
      <c r="M69" s="201"/>
      <c r="N69" s="202"/>
      <c r="O69" s="202"/>
      <c r="P69" s="204"/>
      <c r="Q69" s="203"/>
      <c r="R69" s="204"/>
      <c r="S69" s="203"/>
      <c r="T69" s="204"/>
      <c r="U69" s="203"/>
      <c r="V69" s="204"/>
      <c r="W69" s="203"/>
      <c r="X69" s="204"/>
      <c r="Y69" s="203"/>
      <c r="Z69" s="204"/>
      <c r="AA69" s="203"/>
      <c r="AB69" s="208" t="s">
        <v>59</v>
      </c>
      <c r="AC69" s="209"/>
      <c r="AD69" s="208" t="s">
        <v>59</v>
      </c>
      <c r="AE69" s="209"/>
      <c r="AF69" s="208" t="s">
        <v>59</v>
      </c>
      <c r="AG69" s="210"/>
      <c r="AH69" s="209"/>
      <c r="AI69" s="208" t="s">
        <v>59</v>
      </c>
      <c r="AJ69" s="210"/>
      <c r="AK69" s="209"/>
      <c r="AL69" s="208" t="s">
        <v>59</v>
      </c>
      <c r="AM69" s="210"/>
      <c r="AN69" s="209"/>
      <c r="AO69" s="208" t="s">
        <v>59</v>
      </c>
      <c r="AP69" s="210"/>
      <c r="AQ69" s="209"/>
      <c r="AR69" s="208" t="s">
        <v>59</v>
      </c>
      <c r="AS69" s="210"/>
      <c r="AT69" s="209"/>
      <c r="AU69" s="208" t="s">
        <v>59</v>
      </c>
      <c r="AV69" s="210"/>
      <c r="AW69" s="209"/>
      <c r="AX69" s="208" t="s">
        <v>59</v>
      </c>
      <c r="AY69" s="210"/>
      <c r="AZ69" s="209"/>
      <c r="BA69" s="208" t="s">
        <v>59</v>
      </c>
      <c r="BB69" s="210"/>
      <c r="BC69" s="209"/>
      <c r="BD69" s="208" t="s">
        <v>59</v>
      </c>
      <c r="BE69" s="210"/>
      <c r="BF69" s="209"/>
      <c r="BG69" s="208" t="s">
        <v>59</v>
      </c>
      <c r="BH69" s="210"/>
      <c r="BI69" s="209"/>
      <c r="BJ69" s="208" t="s">
        <v>59</v>
      </c>
      <c r="BK69" s="210"/>
      <c r="BL69" s="210"/>
      <c r="BM69" s="209"/>
      <c r="BN69" s="208" t="s">
        <v>59</v>
      </c>
      <c r="BO69" s="210"/>
      <c r="BP69" s="210"/>
      <c r="BQ69" s="209"/>
      <c r="BR69" s="208" t="s">
        <v>59</v>
      </c>
      <c r="BS69" s="210"/>
      <c r="BT69" s="210"/>
      <c r="BU69" s="209"/>
      <c r="BV69" s="208" t="s">
        <v>59</v>
      </c>
      <c r="BW69" s="210"/>
      <c r="BX69" s="210"/>
      <c r="BY69" s="209"/>
      <c r="BZ69" s="208" t="s">
        <v>59</v>
      </c>
      <c r="CA69" s="210"/>
      <c r="CB69" s="210"/>
      <c r="CC69" s="209"/>
      <c r="CD69" s="208" t="s">
        <v>59</v>
      </c>
      <c r="CE69" s="210"/>
      <c r="CF69" s="210"/>
      <c r="CG69" s="209"/>
      <c r="CH69" s="208" t="s">
        <v>59</v>
      </c>
      <c r="CI69" s="210"/>
      <c r="CJ69" s="210"/>
      <c r="CK69" s="209"/>
      <c r="CL69" s="208" t="s">
        <v>59</v>
      </c>
      <c r="CM69" s="210"/>
      <c r="CN69" s="210"/>
      <c r="CO69" s="209"/>
      <c r="CP69" s="208" t="s">
        <v>59</v>
      </c>
      <c r="CQ69" s="210"/>
      <c r="CR69" s="210"/>
      <c r="CS69" s="209"/>
      <c r="CT69" s="208" t="s">
        <v>59</v>
      </c>
      <c r="CU69" s="210"/>
      <c r="CV69" s="210"/>
      <c r="CW69" s="209"/>
    </row>
    <row r="70" spans="1:101" x14ac:dyDescent="0.35">
      <c r="A70" s="191" t="str">
        <f>COMM_4991</f>
        <v>COMM 4991 Independent Study</v>
      </c>
      <c r="B70" s="201"/>
      <c r="C70" s="202"/>
      <c r="D70" s="203"/>
      <c r="E70" s="204"/>
      <c r="F70" s="203"/>
      <c r="G70" s="204"/>
      <c r="H70" s="205"/>
      <c r="I70" s="203"/>
      <c r="J70" s="204"/>
      <c r="K70" s="205"/>
      <c r="L70" s="203"/>
      <c r="M70" s="201"/>
      <c r="N70" s="202"/>
      <c r="O70" s="202"/>
      <c r="P70" s="204"/>
      <c r="Q70" s="203"/>
      <c r="R70" s="204"/>
      <c r="S70" s="203"/>
      <c r="T70" s="204"/>
      <c r="U70" s="203"/>
      <c r="V70" s="204"/>
      <c r="W70" s="203"/>
      <c r="X70" s="204"/>
      <c r="Y70" s="203"/>
      <c r="Z70" s="204"/>
      <c r="AA70" s="203"/>
      <c r="AB70" s="208" t="s">
        <v>59</v>
      </c>
      <c r="AC70" s="209"/>
      <c r="AD70" s="208" t="s">
        <v>59</v>
      </c>
      <c r="AE70" s="209"/>
      <c r="AF70" s="208" t="s">
        <v>59</v>
      </c>
      <c r="AG70" s="210"/>
      <c r="AH70" s="209"/>
      <c r="AI70" s="208" t="s">
        <v>59</v>
      </c>
      <c r="AJ70" s="210"/>
      <c r="AK70" s="209"/>
      <c r="AL70" s="208" t="s">
        <v>59</v>
      </c>
      <c r="AM70" s="210"/>
      <c r="AN70" s="209"/>
      <c r="AO70" s="208" t="s">
        <v>59</v>
      </c>
      <c r="AP70" s="210"/>
      <c r="AQ70" s="209"/>
      <c r="AR70" s="208" t="s">
        <v>59</v>
      </c>
      <c r="AS70" s="210"/>
      <c r="AT70" s="209"/>
      <c r="AU70" s="208" t="s">
        <v>59</v>
      </c>
      <c r="AV70" s="210"/>
      <c r="AW70" s="209"/>
      <c r="AX70" s="208" t="s">
        <v>59</v>
      </c>
      <c r="AY70" s="210"/>
      <c r="AZ70" s="209"/>
      <c r="BA70" s="208" t="s">
        <v>59</v>
      </c>
      <c r="BB70" s="210"/>
      <c r="BC70" s="209"/>
      <c r="BD70" s="208" t="s">
        <v>59</v>
      </c>
      <c r="BE70" s="210"/>
      <c r="BF70" s="209"/>
      <c r="BG70" s="208" t="s">
        <v>59</v>
      </c>
      <c r="BH70" s="210"/>
      <c r="BI70" s="209"/>
      <c r="BJ70" s="208" t="s">
        <v>59</v>
      </c>
      <c r="BK70" s="210"/>
      <c r="BL70" s="210"/>
      <c r="BM70" s="209"/>
      <c r="BN70" s="208" t="s">
        <v>59</v>
      </c>
      <c r="BO70" s="210"/>
      <c r="BP70" s="210"/>
      <c r="BQ70" s="209"/>
      <c r="BR70" s="208" t="s">
        <v>59</v>
      </c>
      <c r="BS70" s="210"/>
      <c r="BT70" s="210"/>
      <c r="BU70" s="209"/>
      <c r="BV70" s="208" t="s">
        <v>59</v>
      </c>
      <c r="BW70" s="210"/>
      <c r="BX70" s="210"/>
      <c r="BY70" s="209"/>
      <c r="BZ70" s="208" t="s">
        <v>59</v>
      </c>
      <c r="CA70" s="210"/>
      <c r="CB70" s="210"/>
      <c r="CC70" s="209"/>
      <c r="CD70" s="208" t="s">
        <v>59</v>
      </c>
      <c r="CE70" s="210"/>
      <c r="CF70" s="210"/>
      <c r="CG70" s="209"/>
      <c r="CH70" s="208" t="s">
        <v>59</v>
      </c>
      <c r="CI70" s="210"/>
      <c r="CJ70" s="210"/>
      <c r="CK70" s="209"/>
      <c r="CL70" s="208" t="s">
        <v>59</v>
      </c>
      <c r="CM70" s="210"/>
      <c r="CN70" s="210"/>
      <c r="CO70" s="209"/>
      <c r="CP70" s="208" t="s">
        <v>59</v>
      </c>
      <c r="CQ70" s="210"/>
      <c r="CR70" s="210"/>
      <c r="CS70" s="209"/>
      <c r="CT70" s="208" t="s">
        <v>59</v>
      </c>
      <c r="CU70" s="210"/>
      <c r="CV70" s="210"/>
      <c r="CW70" s="209"/>
    </row>
    <row r="71" spans="1:101" ht="15" thickBot="1" x14ac:dyDescent="0.4">
      <c r="A71" s="212" t="str">
        <f>COMM_4992</f>
        <v>COMM 4992 Directed Study</v>
      </c>
      <c r="B71" s="213"/>
      <c r="C71" s="214"/>
      <c r="D71" s="215"/>
      <c r="E71" s="216"/>
      <c r="F71" s="215"/>
      <c r="G71" s="216"/>
      <c r="H71" s="217"/>
      <c r="I71" s="215"/>
      <c r="J71" s="216"/>
      <c r="K71" s="217"/>
      <c r="L71" s="215"/>
      <c r="M71" s="213"/>
      <c r="N71" s="214"/>
      <c r="O71" s="214"/>
      <c r="P71" s="216"/>
      <c r="Q71" s="215"/>
      <c r="R71" s="216"/>
      <c r="S71" s="215"/>
      <c r="T71" s="216"/>
      <c r="U71" s="215"/>
      <c r="V71" s="216"/>
      <c r="W71" s="215"/>
      <c r="X71" s="216"/>
      <c r="Y71" s="215"/>
      <c r="Z71" s="216"/>
      <c r="AA71" s="215"/>
      <c r="AB71" s="218" t="s">
        <v>59</v>
      </c>
      <c r="AC71" s="219"/>
      <c r="AD71" s="218" t="s">
        <v>59</v>
      </c>
      <c r="AE71" s="219"/>
      <c r="AF71" s="218" t="s">
        <v>59</v>
      </c>
      <c r="AG71" s="220"/>
      <c r="AH71" s="219"/>
      <c r="AI71" s="218" t="s">
        <v>59</v>
      </c>
      <c r="AJ71" s="220"/>
      <c r="AK71" s="219"/>
      <c r="AL71" s="218" t="s">
        <v>59</v>
      </c>
      <c r="AM71" s="220"/>
      <c r="AN71" s="219"/>
      <c r="AO71" s="218" t="s">
        <v>59</v>
      </c>
      <c r="AP71" s="220"/>
      <c r="AQ71" s="219"/>
      <c r="AR71" s="218" t="s">
        <v>59</v>
      </c>
      <c r="AS71" s="220"/>
      <c r="AT71" s="219"/>
      <c r="AU71" s="218" t="s">
        <v>59</v>
      </c>
      <c r="AV71" s="220"/>
      <c r="AW71" s="219"/>
      <c r="AX71" s="218" t="s">
        <v>59</v>
      </c>
      <c r="AY71" s="220"/>
      <c r="AZ71" s="219"/>
      <c r="BA71" s="218" t="s">
        <v>59</v>
      </c>
      <c r="BB71" s="220"/>
      <c r="BC71" s="219"/>
      <c r="BD71" s="218" t="s">
        <v>59</v>
      </c>
      <c r="BE71" s="220"/>
      <c r="BF71" s="219"/>
      <c r="BG71" s="218" t="s">
        <v>59</v>
      </c>
      <c r="BH71" s="220"/>
      <c r="BI71" s="219"/>
      <c r="BJ71" s="218" t="s">
        <v>59</v>
      </c>
      <c r="BK71" s="220"/>
      <c r="BL71" s="220"/>
      <c r="BM71" s="219"/>
      <c r="BN71" s="218" t="s">
        <v>59</v>
      </c>
      <c r="BO71" s="220"/>
      <c r="BP71" s="220"/>
      <c r="BQ71" s="219"/>
      <c r="BR71" s="218" t="s">
        <v>59</v>
      </c>
      <c r="BS71" s="220"/>
      <c r="BT71" s="220"/>
      <c r="BU71" s="219"/>
      <c r="BV71" s="218" t="s">
        <v>59</v>
      </c>
      <c r="BW71" s="220"/>
      <c r="BX71" s="220"/>
      <c r="BY71" s="219"/>
      <c r="BZ71" s="218" t="s">
        <v>59</v>
      </c>
      <c r="CA71" s="220"/>
      <c r="CB71" s="220"/>
      <c r="CC71" s="219"/>
      <c r="CD71" s="218" t="s">
        <v>59</v>
      </c>
      <c r="CE71" s="220"/>
      <c r="CF71" s="220"/>
      <c r="CG71" s="219"/>
      <c r="CH71" s="218" t="s">
        <v>59</v>
      </c>
      <c r="CI71" s="220"/>
      <c r="CJ71" s="220"/>
      <c r="CK71" s="219"/>
      <c r="CL71" s="218" t="s">
        <v>59</v>
      </c>
      <c r="CM71" s="220"/>
      <c r="CN71" s="220"/>
      <c r="CO71" s="219"/>
      <c r="CP71" s="218" t="s">
        <v>59</v>
      </c>
      <c r="CQ71" s="220"/>
      <c r="CR71" s="220"/>
      <c r="CS71" s="219"/>
      <c r="CT71" s="218" t="s">
        <v>59</v>
      </c>
      <c r="CU71" s="220"/>
      <c r="CV71" s="220"/>
      <c r="CW71" s="219"/>
    </row>
    <row r="72" spans="1:101" x14ac:dyDescent="0.35">
      <c r="A72" s="221"/>
    </row>
    <row r="73" spans="1:101" x14ac:dyDescent="0.35">
      <c r="A73" t="s">
        <v>60</v>
      </c>
    </row>
    <row r="74" spans="1:101" x14ac:dyDescent="0.35">
      <c r="A74" s="221" t="s">
        <v>61</v>
      </c>
    </row>
    <row r="75" spans="1:101" x14ac:dyDescent="0.35">
      <c r="A75" t="s">
        <v>62</v>
      </c>
    </row>
    <row r="77" spans="1:101" x14ac:dyDescent="0.35">
      <c r="A77" s="222"/>
    </row>
  </sheetData>
  <autoFilter ref="A1:BQ78" xr:uid="{B5830237-BE6F-4684-885F-BAA98997C682}">
    <filterColumn colId="1" showButton="0"/>
    <filterColumn colId="2" showButton="0"/>
    <filterColumn colId="4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2" showButton="0"/>
    <filterColumn colId="34" showButton="0"/>
    <filterColumn colId="35" showButton="0"/>
    <filterColumn colId="37" showButton="0"/>
    <filterColumn colId="38" showButton="0"/>
    <filterColumn colId="40" showButton="0"/>
    <filterColumn colId="41" showButton="0"/>
    <filterColumn colId="43" showButton="0"/>
    <filterColumn colId="44" showButton="0"/>
    <filterColumn colId="46" showButton="0"/>
    <filterColumn colId="47" showButton="0"/>
    <filterColumn colId="49" showButton="0"/>
    <filterColumn colId="50" showButton="0"/>
    <filterColumn colId="52" showButton="0"/>
    <filterColumn colId="53" showButton="0"/>
    <filterColumn colId="55" showButton="0"/>
    <filterColumn colId="56" showButton="0"/>
    <filterColumn colId="58" showButton="0"/>
    <filterColumn colId="59" showButton="0"/>
    <filterColumn colId="61" showButton="0"/>
    <filterColumn colId="62" showButton="0"/>
    <filterColumn colId="63" showButton="0"/>
    <filterColumn colId="65" showButton="0"/>
    <filterColumn colId="66" showButton="0"/>
    <filterColumn colId="67" showButton="0"/>
  </autoFilter>
  <mergeCells count="122">
    <mergeCell ref="CH71:CK71"/>
    <mergeCell ref="CL71:CO71"/>
    <mergeCell ref="CP71:CS71"/>
    <mergeCell ref="CT71:CW71"/>
    <mergeCell ref="BJ71:BM71"/>
    <mergeCell ref="BN71:BQ71"/>
    <mergeCell ref="BR71:BU71"/>
    <mergeCell ref="BV71:BY71"/>
    <mergeCell ref="BZ71:CC71"/>
    <mergeCell ref="CD71:CG71"/>
    <mergeCell ref="AR71:AT71"/>
    <mergeCell ref="AU71:AW71"/>
    <mergeCell ref="AX71:AZ71"/>
    <mergeCell ref="BA71:BC71"/>
    <mergeCell ref="BD71:BF71"/>
    <mergeCell ref="BG71:BI71"/>
    <mergeCell ref="CH70:CK70"/>
    <mergeCell ref="CL70:CO70"/>
    <mergeCell ref="CP70:CS70"/>
    <mergeCell ref="CT70:CW70"/>
    <mergeCell ref="AB71:AC71"/>
    <mergeCell ref="AD71:AE71"/>
    <mergeCell ref="AF71:AH71"/>
    <mergeCell ref="AI71:AK71"/>
    <mergeCell ref="AL71:AN71"/>
    <mergeCell ref="AO71:AQ71"/>
    <mergeCell ref="BJ70:BM70"/>
    <mergeCell ref="BN70:BQ70"/>
    <mergeCell ref="BR70:BU70"/>
    <mergeCell ref="BV70:BY70"/>
    <mergeCell ref="BZ70:CC70"/>
    <mergeCell ref="CD70:CG70"/>
    <mergeCell ref="AR70:AT70"/>
    <mergeCell ref="AU70:AW70"/>
    <mergeCell ref="AX70:AZ70"/>
    <mergeCell ref="BA70:BC70"/>
    <mergeCell ref="BD70:BF70"/>
    <mergeCell ref="BG70:BI70"/>
    <mergeCell ref="CH69:CK69"/>
    <mergeCell ref="CL69:CO69"/>
    <mergeCell ref="CP69:CS69"/>
    <mergeCell ref="CT69:CW69"/>
    <mergeCell ref="AB70:AC70"/>
    <mergeCell ref="AD70:AE70"/>
    <mergeCell ref="AF70:AH70"/>
    <mergeCell ref="AI70:AK70"/>
    <mergeCell ref="AL70:AN70"/>
    <mergeCell ref="AO70:AQ70"/>
    <mergeCell ref="BJ69:BM69"/>
    <mergeCell ref="BN69:BQ69"/>
    <mergeCell ref="BR69:BU69"/>
    <mergeCell ref="BV69:BY69"/>
    <mergeCell ref="BZ69:CC69"/>
    <mergeCell ref="CD69:CG69"/>
    <mergeCell ref="AR69:AT69"/>
    <mergeCell ref="AU69:AW69"/>
    <mergeCell ref="AX69:AZ69"/>
    <mergeCell ref="BA69:BC69"/>
    <mergeCell ref="BD69:BF69"/>
    <mergeCell ref="BG69:BI69"/>
    <mergeCell ref="CH68:CK68"/>
    <mergeCell ref="CL68:CO68"/>
    <mergeCell ref="CP68:CS68"/>
    <mergeCell ref="CT68:CW68"/>
    <mergeCell ref="AB69:AC69"/>
    <mergeCell ref="AD69:AE69"/>
    <mergeCell ref="AF69:AH69"/>
    <mergeCell ref="AI69:AK69"/>
    <mergeCell ref="AL69:AN69"/>
    <mergeCell ref="AO69:AQ69"/>
    <mergeCell ref="BJ68:BM68"/>
    <mergeCell ref="BN68:BQ68"/>
    <mergeCell ref="BR68:BU68"/>
    <mergeCell ref="BV68:BY68"/>
    <mergeCell ref="BZ68:CC68"/>
    <mergeCell ref="CD68:CG68"/>
    <mergeCell ref="AR68:AT68"/>
    <mergeCell ref="AU68:AW68"/>
    <mergeCell ref="AX68:AZ68"/>
    <mergeCell ref="BA68:BC68"/>
    <mergeCell ref="BD68:BF68"/>
    <mergeCell ref="BG68:BI68"/>
    <mergeCell ref="CH1:CK1"/>
    <mergeCell ref="CL1:CO1"/>
    <mergeCell ref="CP1:CS1"/>
    <mergeCell ref="CT1:CW1"/>
    <mergeCell ref="AB68:AC68"/>
    <mergeCell ref="AD68:AE68"/>
    <mergeCell ref="AF68:AH68"/>
    <mergeCell ref="AI68:AK68"/>
    <mergeCell ref="AL68:AN68"/>
    <mergeCell ref="AO68:AQ68"/>
    <mergeCell ref="BJ1:BM1"/>
    <mergeCell ref="BN1:BQ1"/>
    <mergeCell ref="BR1:BU1"/>
    <mergeCell ref="BV1:BY1"/>
    <mergeCell ref="BZ1:CC1"/>
    <mergeCell ref="CD1:CG1"/>
    <mergeCell ref="AR1:AT1"/>
    <mergeCell ref="AU1:AW1"/>
    <mergeCell ref="AX1:AZ1"/>
    <mergeCell ref="BA1:BC1"/>
    <mergeCell ref="BD1:BF1"/>
    <mergeCell ref="BG1:BI1"/>
    <mergeCell ref="AB1:AC1"/>
    <mergeCell ref="AD1:AE1"/>
    <mergeCell ref="AF1:AH1"/>
    <mergeCell ref="AI1:AK1"/>
    <mergeCell ref="AL1:AN1"/>
    <mergeCell ref="AO1:AQ1"/>
    <mergeCell ref="P1:Q1"/>
    <mergeCell ref="R1:S1"/>
    <mergeCell ref="T1:U1"/>
    <mergeCell ref="V1:W1"/>
    <mergeCell ref="X1:Y1"/>
    <mergeCell ref="Z1:AA1"/>
    <mergeCell ref="A1:A2"/>
    <mergeCell ref="B1:D1"/>
    <mergeCell ref="E1:F1"/>
    <mergeCell ref="G1:I1"/>
    <mergeCell ref="J1:L1"/>
    <mergeCell ref="M1:O1"/>
  </mergeCells>
  <hyperlinks>
    <hyperlink ref="A4" r:id="rId1" display="https://universitycollege.du.edu/course-detail/?degreecode=COMM&amp;coursenum=4001" xr:uid="{E3F702CE-62CD-4417-AC7E-E2FF0BAE02A1}"/>
    <hyperlink ref="A9" r:id="rId2" display="https://universitycollege.du.edu/course-detail/?degreecode=COMM&amp;coursenum=4905" xr:uid="{AA82D2F2-7BBD-423C-9B15-32A93B70E110}"/>
    <hyperlink ref="A5" r:id="rId3" display="https://universitycollege.du.edu/course-detail/?degreecode=COMM&amp;coursenum=4045" xr:uid="{2A38B14C-81F0-4711-9015-2A89F426C5B7}"/>
    <hyperlink ref="A8" r:id="rId4" display="https://universitycollege.du.edu/course-detail/?degreecode=COMM&amp;coursenum=4904" xr:uid="{A8C84ADA-6CD8-4CF8-9463-95B0D4F92880}"/>
    <hyperlink ref="A13" r:id="rId5" display="https://universitycollege.du.edu/course-detail/?degreecode=COMM&amp;coursenum=4140" xr:uid="{3C045E66-3A3B-4986-B9F5-B91CEC8772FC}"/>
    <hyperlink ref="A14" r:id="rId6" display="https://universitycollege.du.edu/course-detail/?degreecode=COMM&amp;coursenum=4301" xr:uid="{8FC37B96-1BA2-4E76-94E7-EEFCCBA1A506}"/>
    <hyperlink ref="A15" r:id="rId7" display="https://universitycollege.du.edu/course-detail/?degreecode=COMM&amp;coursenum=4321" xr:uid="{963D1A29-8F44-47ED-A0C4-AAEB4199C5C5}"/>
    <hyperlink ref="A16" r:id="rId8" display="https://universitycollege.du.edu/course-detail/?degreecode=COMM&amp;coursenum=4324" xr:uid="{7606D5CE-298A-45D8-848F-4ECC817926C4}"/>
    <hyperlink ref="A23" r:id="rId9" display="https://universitycollege.du.edu/course-detail/?degreecode=COMM&amp;coursenum=4016" xr:uid="{CAFF0539-C8D5-48B9-962E-6BB02B6925B2}"/>
    <hyperlink ref="A24" r:id="rId10" display="https://universitycollege.du.edu/course-detail/?degreecode=COMM&amp;coursenum=4144" xr:uid="{DEDC0267-2400-4FFC-9B36-DB070EE53D8E}"/>
    <hyperlink ref="A25" r:id="rId11" display="https://universitycollege.du.edu/course-detail/comm-4145/" xr:uid="{CEBECBB9-2EC1-4502-BD8F-B103C98DE41B}"/>
    <hyperlink ref="A27" r:id="rId12" display="https://universitycollege.du.edu/course-detail/?degreecode=COMM&amp;coursenum=4150" xr:uid="{FE707BBB-CC7B-4C16-B144-5227F4095AC5}"/>
    <hyperlink ref="A30" r:id="rId13" display="https://universitycollege.du.edu/course-detail/comm-4002/" xr:uid="{21E6EABA-0F91-484D-AC1D-2290381F6505}"/>
    <hyperlink ref="A32" r:id="rId14" display="https://universitycollege.du.edu/course-detail/?degreecode=COMM&amp;coursenum=4200" xr:uid="{C7573F06-2F6C-4425-93AC-B8E36F345430}"/>
    <hyperlink ref="A33" r:id="rId15" display="https://universitycollege.du.edu/course-detail/?degreecode=COMM&amp;coursenum=4203" xr:uid="{A94E8CD3-AB2E-447E-86B3-32AEF6D678D4}"/>
    <hyperlink ref="A34" r:id="rId16" display="https://universitycollege.du.edu/course-detail/?degreecode=COMM&amp;coursenum=4235" xr:uid="{F28002F4-B19B-4664-90F8-F21FF6D0E0A3}"/>
    <hyperlink ref="A31" r:id="rId17" display="https://universitycollege.du.edu/course-detail/?degreecode=COMM&amp;coursenum=4030" xr:uid="{1D2D9488-D9DF-4C94-BCC2-DED01660EEB1}"/>
    <hyperlink ref="A36" r:id="rId18" display="https://universitycollege.du.edu/course-detail/comm-4002/" xr:uid="{F9B09869-E1CF-49A5-82EF-2E8545536859}"/>
    <hyperlink ref="A37" r:id="rId19" display="https://universitycollege.du.edu/course-detail/?degreecode=COMM&amp;coursenum=4006" xr:uid="{AE56119C-97A7-43F4-991B-AA9DB95669EE}"/>
    <hyperlink ref="A59" r:id="rId20" display="https://universitycollege.du.edu/course-detail/?degreecode=COMM&amp;coursenum=4016" xr:uid="{DD9283A0-4BFB-41AD-AC23-7D17A1784C0F}"/>
    <hyperlink ref="A61" r:id="rId21" display="https://universitycollege.du.edu/course-detail/comm-4226/" xr:uid="{A8EED896-260F-4DDD-AAA4-0D342EF782B1}"/>
    <hyperlink ref="A62" r:id="rId22" display="https://universitycollege.du.edu/course-detail/comm-4318/" xr:uid="{A428048E-8A6E-499B-936A-2488AB97CA99}"/>
    <hyperlink ref="A64" r:id="rId23" display="https://universitycollege.du.edu/course-detail/?degreecode=COMM&amp;coursenum=4320" xr:uid="{12D088C6-09DC-479F-BBED-35384D54FEE3}"/>
    <hyperlink ref="A65" r:id="rId24" display="https://universitycollege.du.edu/course-detail/?degreecode=COMM&amp;coursenum=4325" xr:uid="{AFF44825-3B35-4AF5-B842-0C93A2BDC97F}"/>
    <hyperlink ref="A67" r:id="rId25" display="https://universitycollege.du.edu/course-detail/?degreecode=COMM&amp;coursenum=4701" xr:uid="{13B2967C-C89A-4958-8765-B88E4F0CC410}"/>
    <hyperlink ref="A68" r:id="rId26" display="https://universitycollege.du.edu/course-detail/?degreecode=COMM&amp;coursenum=4980" xr:uid="{302040FD-1AA7-4D91-87CD-20EEC2E0E84F}"/>
    <hyperlink ref="A70" r:id="rId27" display="https://universitycollege.du.edu/course-detail/?degreecode=COMM&amp;coursenum=4991" xr:uid="{97518CF2-F1BD-44C4-A5D8-0A6AFB36C367}"/>
    <hyperlink ref="A71" r:id="rId28" display="https://universitycollege.du.edu/course-detail/?degreecode=COMM&amp;coursenum=4992" xr:uid="{802CE79C-EDF9-4D38-A432-D5571C83F03D}"/>
    <hyperlink ref="A39" r:id="rId29" display="https://universitycollege.du.edu/course-detail/?degreecode=COMM&amp;coursenum=4035" xr:uid="{DE57022A-8326-4875-8612-152562AE04C5}"/>
    <hyperlink ref="A69" r:id="rId30" display="https://universitycollege.du.edu/course-detail/?degreecode=COMM&amp;coursenum=4985" xr:uid="{1AE248CD-7D18-4E67-ACF6-A190271C33AC}"/>
    <hyperlink ref="A6" r:id="rId31" display="https://universitycollege.du.edu/course-detail/comm-4900/" xr:uid="{5E8735A2-E243-4FAD-8219-61F98A7E2439}"/>
    <hyperlink ref="A63" r:id="rId32" display="https://universitycollege.du.edu/course-detail/?degreecode=COMM&amp;coursenum=4319" xr:uid="{4A32866A-4427-43B9-A698-FA6290FF297F}"/>
    <hyperlink ref="A7" r:id="rId33" display="https://universitycollege.du.edu/course-detail/?degreecode=COMM&amp;coursenum=4902" xr:uid="{750814CC-735A-493D-9B0B-FF42AF12338B}"/>
    <hyperlink ref="A12" r:id="rId34" display="https://universitycollege.du.edu/course-detail/?degreecode=COMM&amp;coursenum=4010" xr:uid="{0AE4AEB1-313C-4120-B9D9-D8349843C3C1}"/>
    <hyperlink ref="A10" r:id="rId35" display="https://universitycollege.du.edu/course-detail/?degreecode=COMM&amp;coursenum=4920" xr:uid="{86F3C6A9-EF0A-48F7-AA74-90964137B014}"/>
    <hyperlink ref="A49" r:id="rId36" display="https://universitycollege.du.edu/course-detail/?degreecode=ORL&amp;coursenum=4110" xr:uid="{4C1192B6-DBB6-4FF0-B0C0-3AC02E10FBE0}"/>
    <hyperlink ref="A51" r:id="rId37" xr:uid="{A0A5F872-19EE-4768-9568-224CAC0421D3}"/>
    <hyperlink ref="A50" r:id="rId38" display="https://universitycollege.du.edu/course-detail/?degreecode=ORL&amp;coursenum=4115" xr:uid="{4F0303FD-3F22-4E92-A810-CD9A1E61C56D}"/>
    <hyperlink ref="A52" r:id="rId39" xr:uid="{6E5590EE-D820-49AA-A37C-B00524E29627}"/>
    <hyperlink ref="A66" r:id="rId40" display="https://universitycollege.du.edu/course-detail/?degreecode=COMM&amp;coursenum=4326" xr:uid="{2FB37127-C429-4D66-A2E4-CBF8ADC6350F}"/>
    <hyperlink ref="A18" r:id="rId41" xr:uid="{06678156-C9D3-4755-87DE-94176F455BCE}"/>
    <hyperlink ref="A19" r:id="rId42" xr:uid="{3F09B590-CE56-486F-8CD7-E4E952D9BEFA}"/>
    <hyperlink ref="A20" r:id="rId43" display="https://universitycollege.du.edu/course-detail/comm-4510/" xr:uid="{17ABAEA8-6140-465D-A9A2-FB18C8B95AD5}"/>
    <hyperlink ref="A21" r:id="rId44" display="https://universitycollege.du.edu/course-detail/comm-4515/" xr:uid="{8C3F09F9-FBF7-4234-8898-F5330F45D52D}"/>
    <hyperlink ref="A26" r:id="rId45" display="https://universitycollege.du.edu/course-detail/?degreecode=COMM&amp;coursenum=4146" xr:uid="{1615F9FA-6215-4BA8-BD3A-B7A2D2C5A81C}"/>
    <hyperlink ref="A28" r:id="rId46" display="https://universitycollege.du.edu/course-detail/?degreecode=COMM&amp;coursenum=4154" xr:uid="{91607ABE-ABEB-40CA-8C1F-BC487BA1CE92}"/>
    <hyperlink ref="A40" r:id="rId47" xr:uid="{4B4B955B-9F25-4A8A-83D6-36A9E7C80DE9}"/>
    <hyperlink ref="A42" r:id="rId48" display="https://universitycollege.du.edu/course-detail/?degreecode=COMM&amp;coursenum=4306" xr:uid="{B6A9C993-63F3-4EE2-9FE4-740809587B85}"/>
    <hyperlink ref="A43" r:id="rId49" display="https://universitycollege.du.edu/course-detail/?degreecode=COMM&amp;coursenum=4307" xr:uid="{4E22F1A7-550E-4D7F-8F0E-B3B2C5BA6313}"/>
    <hyperlink ref="A44" r:id="rId50" display="https://universitycollege.du.edu/course-detail/?degreecode=COMM&amp;coursenum=4308" xr:uid="{D0736AE4-D948-4843-8A53-2C600E5E3B1C}"/>
    <hyperlink ref="A45" r:id="rId51" display="https://universitycollege.du.edu/course-detail/?degreecode=COMM&amp;coursenum=4309" xr:uid="{6C70212B-19E4-4DC3-AB27-362CA894CFCB}"/>
    <hyperlink ref="A46" r:id="rId52" display="https://universitycollege.du.edu/course-detail/?degreecode=COMM&amp;coursenum=4324" xr:uid="{F5ACCD4A-AB0D-4F69-B74D-9E08BA3A72F8}"/>
    <hyperlink ref="A57" r:id="rId53" xr:uid="{C41E8877-A9AC-4E94-9A35-732D475419A4}"/>
    <hyperlink ref="A54" r:id="rId54" xr:uid="{05B7558D-1FF1-4740-9114-A9AA1B9A933D}"/>
    <hyperlink ref="A55" r:id="rId55" xr:uid="{3E65A5A6-E351-42F8-A1AE-E81422F20640}"/>
    <hyperlink ref="A56" r:id="rId56" xr:uid="{E4DD4022-27DF-4635-9783-8D669C4B5B5F}"/>
    <hyperlink ref="A38" r:id="rId57" display="https://universitycollege.du.edu/course-detail/?degreecode=COMM&amp;coursenum=4010" xr:uid="{DDC7A7B3-2DBE-4951-8B68-DC0BE690F22D}"/>
    <hyperlink ref="A48" r:id="rId58" display="https://universitycollege.du.edu/course-detail/?degreecode=COMM&amp;coursenum=4010" xr:uid="{6ABB1A18-1BE5-48C0-853A-565319EA8189}"/>
    <hyperlink ref="A60" r:id="rId59" display="https://universitycollege.du.edu/course-detail/comm-4206/" xr:uid="{B2D06B92-8E26-4621-80E3-EC36CF30E35D}"/>
  </hyperlinks>
  <pageMargins left="0.75" right="0.75" top="1" bottom="1" header="0.3" footer="0.3"/>
  <pageSetup paperSize="3" scale="53" orientation="landscape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AnnualSchedule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Chris Chapman</cp:lastModifiedBy>
  <dcterms:created xsi:type="dcterms:W3CDTF">2024-09-17T18:56:46Z</dcterms:created>
  <dcterms:modified xsi:type="dcterms:W3CDTF">2024-09-17T18:57:28Z</dcterms:modified>
</cp:coreProperties>
</file>